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600" yWindow="90" windowWidth="17415" windowHeight="11160" tabRatio="844"/>
  </bookViews>
  <sheets>
    <sheet name="표지" sheetId="14" r:id="rId1"/>
    <sheet name="결산서 속지" sheetId="15" r:id="rId2"/>
    <sheet name="총괄표" sheetId="49" r:id="rId3"/>
    <sheet name="세입세출 결산명세서" sheetId="51" r:id="rId4"/>
    <sheet name="이월사업비" sheetId="52" r:id="rId5"/>
    <sheet name="예금잔액 불부합 조서" sheetId="43" r:id="rId6"/>
    <sheet name="예금잔액 증명서" sheetId="44" r:id="rId7"/>
  </sheets>
  <externalReferences>
    <externalReference r:id="rId8"/>
  </externalReferences>
  <definedNames>
    <definedName name="_xlnm.Print_Area" localSheetId="1">'결산서 속지'!$A$1:$E$20</definedName>
    <definedName name="_xlnm.Print_Area" localSheetId="3">'세입세출 결산명세서'!$A$1:$M$237</definedName>
    <definedName name="_xlnm.Print_Area" localSheetId="5">'예금잔액 불부합 조서'!#REF!</definedName>
    <definedName name="_xlnm.Print_Area" localSheetId="6">'예금잔액 증명서'!$A$1:$F$68</definedName>
    <definedName name="_xlnm.Print_Area" localSheetId="4">이월사업비!$A$1:$K$26</definedName>
    <definedName name="_xlnm.Print_Area" localSheetId="2">총괄표!$A$1:$I$19</definedName>
    <definedName name="_xlnm.Print_Area" localSheetId="0">표지!$A$1:$H$15</definedName>
    <definedName name="법인명렬">[1]법인명렬!$B$5:$C$76,[1]법인명렬!$E$4:$F$42</definedName>
  </definedNames>
  <calcPr calcId="145621"/>
</workbook>
</file>

<file path=xl/calcChain.xml><?xml version="1.0" encoding="utf-8"?>
<calcChain xmlns="http://schemas.openxmlformats.org/spreadsheetml/2006/main">
  <c r="F7" i="52" l="1"/>
  <c r="E7" i="52"/>
  <c r="G6" i="52"/>
  <c r="G7" i="52" s="1"/>
  <c r="H6" i="52" l="1"/>
  <c r="I6" i="52" l="1"/>
  <c r="H7" i="52"/>
  <c r="E15" i="15" l="1"/>
  <c r="D15" i="15" s="1"/>
  <c r="D16" i="15"/>
  <c r="D17" i="15"/>
  <c r="E9" i="15"/>
  <c r="D9" i="15" s="1"/>
  <c r="D7" i="15"/>
  <c r="D8" i="15"/>
  <c r="D6" i="15"/>
  <c r="I11" i="49" l="1"/>
  <c r="D11" i="49"/>
  <c r="C19" i="49"/>
  <c r="B19" i="49"/>
  <c r="I9" i="49"/>
  <c r="I10" i="49"/>
  <c r="I12" i="49"/>
  <c r="I13" i="49"/>
  <c r="I14" i="49"/>
  <c r="G19" i="49"/>
  <c r="H19" i="49"/>
  <c r="D9" i="49"/>
  <c r="D10" i="49"/>
  <c r="D12" i="49"/>
  <c r="D13" i="49"/>
  <c r="D14" i="49"/>
  <c r="D15" i="49"/>
  <c r="D16" i="49"/>
  <c r="D10" i="44"/>
  <c r="I19" i="49" l="1"/>
  <c r="D19" i="49"/>
</calcChain>
</file>

<file path=xl/comments1.xml><?xml version="1.0" encoding="utf-8"?>
<comments xmlns="http://schemas.openxmlformats.org/spreadsheetml/2006/main">
  <authors>
    <author>최인성</author>
  </authors>
  <commentList>
    <comment ref="E6" authorId="0">
      <text>
        <r>
          <rPr>
            <b/>
            <sz val="12"/>
            <color indexed="81"/>
            <rFont val="돋움"/>
            <family val="3"/>
            <charset val="129"/>
          </rPr>
          <t>세입세출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예산금액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숫자만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입력</t>
        </r>
        <r>
          <rPr>
            <b/>
            <sz val="12"/>
            <color indexed="81"/>
            <rFont val="Tahoma"/>
            <family val="2"/>
          </rPr>
          <t xml:space="preserve">!!
</t>
        </r>
        <r>
          <rPr>
            <b/>
            <sz val="12"/>
            <color indexed="81"/>
            <rFont val="돋움"/>
            <family val="3"/>
            <charset val="129"/>
          </rPr>
          <t>세입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결산금액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숫자만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입력</t>
        </r>
        <r>
          <rPr>
            <b/>
            <sz val="12"/>
            <color indexed="81"/>
            <rFont val="Tahoma"/>
            <family val="2"/>
          </rPr>
          <t xml:space="preserve">!!
</t>
        </r>
        <r>
          <rPr>
            <b/>
            <sz val="12"/>
            <color indexed="81"/>
            <rFont val="돋움"/>
            <family val="3"/>
            <charset val="129"/>
          </rPr>
          <t>세출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결산금액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숫자만</t>
        </r>
        <r>
          <rPr>
            <b/>
            <sz val="12"/>
            <color indexed="81"/>
            <rFont val="Tahoma"/>
            <family val="2"/>
          </rPr>
          <t xml:space="preserve"> </t>
        </r>
        <r>
          <rPr>
            <b/>
            <sz val="12"/>
            <color indexed="81"/>
            <rFont val="돋움"/>
            <family val="3"/>
            <charset val="129"/>
          </rPr>
          <t>입력</t>
        </r>
        <r>
          <rPr>
            <b/>
            <sz val="12"/>
            <color indexed="81"/>
            <rFont val="Tahoma"/>
            <family val="2"/>
          </rPr>
          <t xml:space="preserve">!! </t>
        </r>
      </text>
    </comment>
  </commentList>
</comments>
</file>

<file path=xl/comments2.xml><?xml version="1.0" encoding="utf-8"?>
<comments xmlns="http://schemas.openxmlformats.org/spreadsheetml/2006/main">
  <authors>
    <author>sec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금지</t>
        </r>
        <r>
          <rPr>
            <b/>
            <sz val="9"/>
            <color indexed="81"/>
            <rFont val="Tahoma"/>
            <family val="2"/>
          </rPr>
          <t xml:space="preserve">
- </t>
        </r>
        <r>
          <rPr>
            <b/>
            <sz val="9"/>
            <color indexed="81"/>
            <rFont val="돋움"/>
            <family val="3"/>
            <charset val="129"/>
          </rPr>
          <t>하단에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추가항목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기입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금지
</t>
        </r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하단에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추가항목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기입</t>
        </r>
      </text>
    </comment>
  </commentList>
</comments>
</file>

<file path=xl/sharedStrings.xml><?xml version="1.0" encoding="utf-8"?>
<sst xmlns="http://schemas.openxmlformats.org/spreadsheetml/2006/main" count="138" uniqueCount="110">
  <si>
    <t>계</t>
  </si>
  <si>
    <t>관</t>
  </si>
  <si>
    <t>항</t>
  </si>
  <si>
    <t>목</t>
  </si>
  <si>
    <t>사용료및수수료</t>
  </si>
  <si>
    <t>&lt;서식 1&gt;</t>
    <phoneticPr fontId="2" type="noConversion"/>
  </si>
  <si>
    <t>관  별</t>
  </si>
  <si>
    <t>결산액
( A )</t>
  </si>
  <si>
    <t>최종예산액
( B )</t>
  </si>
  <si>
    <t>비교 증감
( A - B )</t>
  </si>
  <si>
    <t>재산수입</t>
  </si>
  <si>
    <t>사무비</t>
  </si>
  <si>
    <t>투자사업</t>
  </si>
  <si>
    <t>재산조성비</t>
  </si>
  <si>
    <t>보건체육비</t>
  </si>
  <si>
    <t>기부원조금</t>
  </si>
  <si>
    <t>실험비</t>
  </si>
  <si>
    <t>학교운영지원비</t>
  </si>
  <si>
    <t>잡수입</t>
  </si>
  <si>
    <t>전입금</t>
  </si>
  <si>
    <t>학교운영지원비수입</t>
  </si>
  <si>
    <t>사업명</t>
  </si>
  <si>
    <t>사업기간</t>
  </si>
  <si>
    <t>총사업비</t>
  </si>
  <si>
    <t>&lt;서식 2&gt;</t>
    <phoneticPr fontId="2" type="noConversion"/>
  </si>
  <si>
    <t>세입결산(A) :</t>
    <phoneticPr fontId="2" type="noConversion"/>
  </si>
  <si>
    <t>세출결산(B) :</t>
    <phoneticPr fontId="2" type="noConversion"/>
  </si>
  <si>
    <t>잔액(C=A-B) :</t>
    <phoneticPr fontId="2" type="noConversion"/>
  </si>
  <si>
    <t>※ 다음연도 이월액 중 이월사업비는 명시, 사고이월 등이 있을 경우 작성.</t>
    <phoneticPr fontId="2" type="noConversion"/>
  </si>
  <si>
    <t>&lt;서식 3&gt;</t>
    <phoneticPr fontId="2" type="noConversion"/>
  </si>
  <si>
    <t>과    목</t>
    <phoneticPr fontId="2" type="noConversion"/>
  </si>
  <si>
    <t>예 금 잔 액 증 명 서</t>
    <phoneticPr fontId="2" type="noConversion"/>
  </si>
  <si>
    <t>세      입</t>
    <phoneticPr fontId="2" type="noConversion"/>
  </si>
  <si>
    <t>세      출</t>
    <phoneticPr fontId="2" type="noConversion"/>
  </si>
  <si>
    <t>예산현액
(1)</t>
    <phoneticPr fontId="2" type="noConversion"/>
  </si>
  <si>
    <t>지출액 
(2)</t>
    <phoneticPr fontId="2" type="noConversion"/>
  </si>
  <si>
    <t>지출잔액
(3)</t>
    <phoneticPr fontId="2" type="noConversion"/>
  </si>
  <si>
    <t>이월액
(4)</t>
    <phoneticPr fontId="2" type="noConversion"/>
  </si>
  <si>
    <t>사유</t>
    <phoneticPr fontId="2" type="noConversion"/>
  </si>
  <si>
    <t>&lt;서식 10&gt;</t>
    <phoneticPr fontId="2" type="noConversion"/>
  </si>
  <si>
    <t>지출액
(3)</t>
    <phoneticPr fontId="2" type="noConversion"/>
  </si>
  <si>
    <t>이월액
(5)</t>
    <phoneticPr fontId="2" type="noConversion"/>
  </si>
  <si>
    <t>계</t>
    <phoneticPr fontId="2" type="noConversion"/>
  </si>
  <si>
    <t>&lt;서식 11&gt;</t>
    <phoneticPr fontId="2" type="noConversion"/>
  </si>
  <si>
    <t>지출액
(2)</t>
    <phoneticPr fontId="2" type="noConversion"/>
  </si>
  <si>
    <t>이월액
(3)</t>
    <phoneticPr fontId="2" type="noConversion"/>
  </si>
  <si>
    <t>&lt;서식 9&gt;</t>
    <phoneticPr fontId="2" type="noConversion"/>
  </si>
  <si>
    <t>명시이월비 명세서</t>
    <phoneticPr fontId="2" type="noConversion"/>
  </si>
  <si>
    <t>사고이월비 명세서</t>
    <phoneticPr fontId="2" type="noConversion"/>
  </si>
  <si>
    <t>과    목</t>
    <phoneticPr fontId="2" type="noConversion"/>
  </si>
  <si>
    <t>계속비이월 명세서</t>
    <phoneticPr fontId="2" type="noConversion"/>
  </si>
  <si>
    <t>&lt;서식 15&gt;</t>
    <phoneticPr fontId="2" type="noConversion"/>
  </si>
  <si>
    <t>비고</t>
    <phoneticPr fontId="2" type="noConversion"/>
  </si>
  <si>
    <t>예금종류</t>
    <phoneticPr fontId="2" type="noConversion"/>
  </si>
  <si>
    <t>거래은행명</t>
    <phoneticPr fontId="2" type="noConversion"/>
  </si>
  <si>
    <t>계좌번호</t>
    <phoneticPr fontId="2" type="noConversion"/>
  </si>
  <si>
    <t>잔액</t>
    <phoneticPr fontId="2" type="noConversion"/>
  </si>
  <si>
    <t>잔액지정일자</t>
    <phoneticPr fontId="2" type="noConversion"/>
  </si>
  <si>
    <t>계</t>
    <phoneticPr fontId="2" type="noConversion"/>
  </si>
  <si>
    <t>(금액단위 : 원)</t>
    <phoneticPr fontId="2" type="noConversion"/>
  </si>
  <si>
    <t>&lt; 차인잔액 세부내역&gt;</t>
    <phoneticPr fontId="2" type="noConversion"/>
  </si>
  <si>
    <t>합    계</t>
    <phoneticPr fontId="2" type="noConversion"/>
  </si>
  <si>
    <t>(금액단위 : 원)</t>
    <phoneticPr fontId="2" type="noConversion"/>
  </si>
  <si>
    <t xml:space="preserve"> (금액단위 : 원)</t>
    <phoneticPr fontId="2" type="noConversion"/>
  </si>
  <si>
    <t>이월금</t>
    <phoneticPr fontId="2" type="noConversion"/>
  </si>
  <si>
    <t>입시경비</t>
    <phoneticPr fontId="2" type="noConversion"/>
  </si>
  <si>
    <t>학교법인 포스코교육재단</t>
    <phoneticPr fontId="2" type="noConversion"/>
  </si>
  <si>
    <t>2022학년도</t>
    <phoneticPr fontId="2" type="noConversion"/>
  </si>
  <si>
    <t>세입·세출 예산액 :</t>
    <phoneticPr fontId="2" type="noConversion"/>
  </si>
  <si>
    <t>1.</t>
    <phoneticPr fontId="2" type="noConversion"/>
  </si>
  <si>
    <t>2.</t>
  </si>
  <si>
    <t>3.</t>
  </si>
  <si>
    <t>4.</t>
  </si>
  <si>
    <t>◎</t>
    <phoneticPr fontId="2" type="noConversion"/>
  </si>
  <si>
    <t xml:space="preserve"> 2022년03월01일 부터   2023년02월28일 까지</t>
    <phoneticPr fontId="2" type="noConversion"/>
  </si>
  <si>
    <t>다음연도 이월액(D=E+F) :</t>
    <phoneticPr fontId="2" type="noConversion"/>
  </si>
  <si>
    <t>이월사업비(E) :</t>
    <phoneticPr fontId="2" type="noConversion"/>
  </si>
  <si>
    <t>순세계잉여금(F) :</t>
    <phoneticPr fontId="2" type="noConversion"/>
  </si>
  <si>
    <t>불용액
(1-2-4)</t>
    <phoneticPr fontId="2" type="noConversion"/>
  </si>
  <si>
    <t>지출잔액
(4-2-3)</t>
    <phoneticPr fontId="2" type="noConversion"/>
  </si>
  <si>
    <t>불용액
(1-3-5)</t>
    <phoneticPr fontId="2" type="noConversion"/>
  </si>
  <si>
    <t>.</t>
    <phoneticPr fontId="2" type="noConversion"/>
  </si>
  <si>
    <t>불용액
(1-2-3)</t>
    <phoneticPr fontId="2" type="noConversion"/>
  </si>
  <si>
    <t>지출원인
행위액(2)</t>
    <phoneticPr fontId="2" type="noConversion"/>
  </si>
  <si>
    <t>※ 잔액지정일자 : 2023.2.28 기준</t>
    <phoneticPr fontId="2" type="noConversion"/>
  </si>
  <si>
    <t>※ 금융기관에서 발행한 잔액증명서는 JPG 또는 PDF 파일로 별도 첨부</t>
    <phoneticPr fontId="2" type="noConversion"/>
  </si>
  <si>
    <t>세입· 세출 결산서</t>
    <phoneticPr fontId="2" type="noConversion"/>
  </si>
  <si>
    <t>포항제철유치원 회계 세입· 세출 결산서</t>
    <phoneticPr fontId="2" type="noConversion"/>
  </si>
  <si>
    <t>포항제철유치원</t>
    <phoneticPr fontId="2" type="noConversion"/>
  </si>
  <si>
    <t>2022학년도 포항제철유치원 회계</t>
    <phoneticPr fontId="2" type="noConversion"/>
  </si>
  <si>
    <t>2022학년도 포항제철유치원 회계 결산총괄표</t>
    <phoneticPr fontId="2" type="noConversion"/>
  </si>
  <si>
    <t>해</t>
    <phoneticPr fontId="2" type="noConversion"/>
  </si>
  <si>
    <t>당</t>
    <phoneticPr fontId="2" type="noConversion"/>
  </si>
  <si>
    <t>사</t>
    <phoneticPr fontId="2" type="noConversion"/>
  </si>
  <si>
    <t>항</t>
    <phoneticPr fontId="2" type="noConversion"/>
  </si>
  <si>
    <t>없</t>
    <phoneticPr fontId="2" type="noConversion"/>
  </si>
  <si>
    <t>음</t>
    <phoneticPr fontId="2" type="noConversion"/>
  </si>
  <si>
    <t>보통예금</t>
    <phoneticPr fontId="2" type="noConversion"/>
  </si>
  <si>
    <t>신한은행</t>
    <phoneticPr fontId="2" type="noConversion"/>
  </si>
  <si>
    <t>100-030-059950</t>
    <phoneticPr fontId="2" type="noConversion"/>
  </si>
  <si>
    <t>2023.02.28.</t>
    <phoneticPr fontId="2" type="noConversion"/>
  </si>
  <si>
    <t>교비</t>
    <phoneticPr fontId="2" type="noConversion"/>
  </si>
  <si>
    <t>MMT</t>
    <phoneticPr fontId="2" type="noConversion"/>
  </si>
  <si>
    <t>신한은행</t>
    <phoneticPr fontId="2" type="noConversion"/>
  </si>
  <si>
    <t>299-005-855001</t>
    <phoneticPr fontId="2" type="noConversion"/>
  </si>
  <si>
    <t>사무비</t>
    <phoneticPr fontId="2" type="noConversion"/>
  </si>
  <si>
    <t>수용비</t>
    <phoneticPr fontId="2" type="noConversion"/>
  </si>
  <si>
    <t>보조사업비</t>
    <phoneticPr fontId="2" type="noConversion"/>
  </si>
  <si>
    <t>유아학비지원금
(방과후과정)</t>
    <phoneticPr fontId="2" type="noConversion"/>
  </si>
  <si>
    <t>유아학비지원금 잔액
2023학년도 가감정산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</si>
</sst>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#,##0_ ;[Red]\-#,##0\ "/>
    <numFmt numFmtId="178" formatCode="_ * #,##0.00_ ;_ * \-#,##0.00_ ;_ * &quot;-&quot;??_ ;_ @_ "/>
    <numFmt numFmtId="179" formatCode="_ &quot;₩&quot;* #,##0_ ;_ &quot;₩&quot;* \-#,##0_ ;_ &quot;₩&quot;* &quot;-&quot;_ ;_ @_ "/>
    <numFmt numFmtId="180" formatCode="_ &quot;₩&quot;* #,##0.00_ ;_ &quot;₩&quot;* \-#,##0.00_ ;_ &quot;₩&quot;* &quot;-&quot;??_ ;_ @_ "/>
    <numFmt numFmtId="181" formatCode="_ * #,##0_ ;_ * \-#,##0_ ;_ * &quot;-&quot;_ ;_ @_ "/>
    <numFmt numFmtId="182" formatCode="&quot;₩&quot;\$#,##0.00_);[Red]&quot;₩&quot;\(&quot;₩&quot;\$#,##0.00&quot;₩&quot;\)"/>
    <numFmt numFmtId="183" formatCode="_ * #,##0.000000_ ;_ * \-#,##0.000000_ ;_ * &quot;-&quot;_ ;_ @_ "/>
    <numFmt numFmtId="184" formatCode="0_);[Red]&quot;₩&quot;\(0&quot;₩&quot;\)"/>
    <numFmt numFmtId="185" formatCode="\(0.00\)"/>
    <numFmt numFmtId="187" formatCode="[DBNum4]&quot;금 &quot;[$-412]General&quot;원&quot;"/>
    <numFmt numFmtId="188" formatCode="&quot;₩&quot;#,##0_);\(&quot;₩&quot;#,##0\)"/>
  </numFmts>
  <fonts count="68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64"/>
      <name val="Arial"/>
      <family val="2"/>
    </font>
    <font>
      <sz val="12"/>
      <name val="???"/>
      <family val="1"/>
    </font>
    <font>
      <sz val="12"/>
      <name val="¹ÙÅÁÃ¼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1"/>
      <name val="뼻뮝"/>
      <family val="3"/>
      <charset val="129"/>
    </font>
    <font>
      <sz val="17"/>
      <name val="바탕체"/>
      <family val="1"/>
      <charset val="129"/>
    </font>
    <font>
      <sz val="12"/>
      <name val="±¼¸²A¼"/>
      <family val="1"/>
      <charset val="129"/>
    </font>
    <font>
      <sz val="12"/>
      <name val="±¼¸²Ã¼"/>
      <family val="3"/>
      <charset val="129"/>
    </font>
    <font>
      <b/>
      <sz val="10"/>
      <name val="Helv"/>
      <family val="2"/>
    </font>
    <font>
      <sz val="10"/>
      <color indexed="8"/>
      <name val="Impact"/>
      <family val="2"/>
    </font>
    <font>
      <sz val="10"/>
      <name val="Arial"/>
      <family val="2"/>
    </font>
    <font>
      <sz val="10"/>
      <name val="MS Serif"/>
      <family val="1"/>
    </font>
    <font>
      <sz val="12"/>
      <name val="굴림체"/>
      <family val="3"/>
      <charset val="129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2"/>
      <color indexed="8"/>
      <name val="바탕"/>
      <family val="1"/>
      <charset val="129"/>
    </font>
    <font>
      <sz val="11"/>
      <name val="바탕"/>
      <family val="1"/>
      <charset val="129"/>
    </font>
    <font>
      <b/>
      <sz val="20"/>
      <name val="바탕"/>
      <family val="1"/>
      <charset val="129"/>
    </font>
    <font>
      <sz val="10"/>
      <name val="바탕"/>
      <family val="1"/>
      <charset val="129"/>
    </font>
    <font>
      <b/>
      <sz val="14"/>
      <name val="바탕"/>
      <family val="1"/>
      <charset val="129"/>
    </font>
    <font>
      <sz val="12"/>
      <name val="바탕"/>
      <family val="1"/>
      <charset val="129"/>
    </font>
    <font>
      <b/>
      <sz val="11"/>
      <name val="바탕"/>
      <family val="1"/>
      <charset val="129"/>
    </font>
    <font>
      <b/>
      <sz val="13"/>
      <name val="바탕"/>
      <family val="1"/>
      <charset val="129"/>
    </font>
    <font>
      <sz val="20"/>
      <name val="바탕"/>
      <family val="1"/>
      <charset val="129"/>
    </font>
    <font>
      <sz val="14"/>
      <name val="바탕"/>
      <family val="1"/>
      <charset val="129"/>
    </font>
    <font>
      <b/>
      <sz val="24"/>
      <name val="바탕"/>
      <family val="1"/>
      <charset val="129"/>
    </font>
    <font>
      <b/>
      <sz val="20"/>
      <color indexed="8"/>
      <name val="바탕"/>
      <family val="1"/>
      <charset val="129"/>
    </font>
    <font>
      <sz val="11"/>
      <color indexed="8"/>
      <name val="바탕"/>
      <family val="1"/>
      <charset val="129"/>
    </font>
    <font>
      <sz val="10"/>
      <color indexed="8"/>
      <name val="바탕"/>
      <family val="1"/>
      <charset val="129"/>
    </font>
    <font>
      <b/>
      <sz val="12"/>
      <color indexed="8"/>
      <name val="바탕"/>
      <family val="1"/>
      <charset val="129"/>
    </font>
    <font>
      <b/>
      <sz val="12"/>
      <name val="바탕"/>
      <family val="1"/>
      <charset val="129"/>
    </font>
    <font>
      <b/>
      <sz val="16"/>
      <name val="바탕"/>
      <family val="1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rgb="FF0070C0"/>
      <name val="바탕"/>
      <family val="1"/>
      <charset val="129"/>
    </font>
    <font>
      <sz val="9"/>
      <color indexed="8"/>
      <name val="바탕"/>
      <family val="1"/>
      <charset val="129"/>
    </font>
    <font>
      <b/>
      <sz val="12"/>
      <color indexed="81"/>
      <name val="돋움"/>
      <family val="3"/>
      <charset val="129"/>
    </font>
    <font>
      <b/>
      <sz val="12"/>
      <color indexed="81"/>
      <name val="Tahoma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</borders>
  <cellStyleXfs count="146">
    <xf numFmtId="0" fontId="0" fillId="0" borderId="0"/>
    <xf numFmtId="0" fontId="3" fillId="0" borderId="0"/>
    <xf numFmtId="0" fontId="3" fillId="0" borderId="0"/>
    <xf numFmtId="0" fontId="24" fillId="0" borderId="0"/>
    <xf numFmtId="9" fontId="25" fillId="0" borderId="0" applyFont="0" applyFill="0" applyBorder="0" applyAlignment="0" applyProtection="0"/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179" fontId="25" fillId="0" borderId="0" applyFont="0" applyFill="0" applyBorder="0" applyAlignment="0" applyProtection="0"/>
    <xf numFmtId="179" fontId="3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30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30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/>
    <xf numFmtId="182" fontId="1" fillId="0" borderId="0" applyFill="0" applyBorder="0" applyAlignment="0"/>
    <xf numFmtId="0" fontId="32" fillId="0" borderId="0"/>
    <xf numFmtId="0" fontId="33" fillId="16" borderId="1">
      <alignment horizontal="center" wrapText="1"/>
    </xf>
    <xf numFmtId="181" fontId="34" fillId="0" borderId="0" applyFont="0" applyFill="0" applyBorder="0" applyAlignment="0" applyProtection="0"/>
    <xf numFmtId="177" fontId="1" fillId="0" borderId="0"/>
    <xf numFmtId="178" fontId="34" fillId="0" borderId="0" applyFont="0" applyFill="0" applyBorder="0" applyAlignment="0" applyProtection="0"/>
    <xf numFmtId="0" fontId="35" fillId="0" borderId="0" applyNumberFormat="0" applyAlignment="0">
      <alignment horizontal="left"/>
    </xf>
    <xf numFmtId="0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1" fillId="0" borderId="0"/>
    <xf numFmtId="15" fontId="34" fillId="0" borderId="0"/>
    <xf numFmtId="185" fontId="1" fillId="0" borderId="0"/>
    <xf numFmtId="0" fontId="37" fillId="0" borderId="0" applyNumberFormat="0" applyAlignment="0">
      <alignment horizontal="left"/>
    </xf>
    <xf numFmtId="38" fontId="38" fillId="17" borderId="0" applyNumberFormat="0" applyBorder="0" applyAlignment="0" applyProtection="0"/>
    <xf numFmtId="0" fontId="39" fillId="0" borderId="0">
      <alignment horizontal="left"/>
    </xf>
    <xf numFmtId="0" fontId="40" fillId="0" borderId="2" applyNumberFormat="0" applyAlignment="0" applyProtection="0">
      <alignment horizontal="left" vertical="center"/>
    </xf>
    <xf numFmtId="0" fontId="40" fillId="0" borderId="3">
      <alignment horizontal="left" vertical="center"/>
    </xf>
    <xf numFmtId="10" fontId="38" fillId="16" borderId="4" applyNumberFormat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1" fillId="0" borderId="5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84" fontId="1" fillId="0" borderId="0"/>
    <xf numFmtId="0" fontId="34" fillId="0" borderId="0"/>
    <xf numFmtId="10" fontId="34" fillId="0" borderId="0" applyFont="0" applyFill="0" applyBorder="0" applyAlignment="0" applyProtection="0"/>
    <xf numFmtId="30" fontId="42" fillId="0" borderId="0" applyNumberFormat="0" applyFill="0" applyBorder="0" applyAlignment="0" applyProtection="0">
      <alignment horizontal="left"/>
    </xf>
    <xf numFmtId="0" fontId="41" fillId="0" borderId="0"/>
    <xf numFmtId="40" fontId="43" fillId="0" borderId="0" applyBorder="0">
      <alignment horizontal="right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2" borderId="6" applyNumberFormat="0" applyAlignment="0" applyProtection="0">
      <alignment vertical="center"/>
    </xf>
    <xf numFmtId="0" fontId="1" fillId="0" borderId="0">
      <protection locked="0"/>
    </xf>
    <xf numFmtId="0" fontId="26" fillId="0" borderId="0">
      <protection locked="0"/>
    </xf>
    <xf numFmtId="0" fontId="26" fillId="0" borderId="0">
      <protection locked="0"/>
    </xf>
    <xf numFmtId="0" fontId="8" fillId="3" borderId="0" applyNumberFormat="0" applyBorder="0" applyAlignment="0" applyProtection="0">
      <alignment vertical="center"/>
    </xf>
    <xf numFmtId="0" fontId="27" fillId="0" borderId="0">
      <protection locked="0"/>
    </xf>
    <xf numFmtId="0" fontId="27" fillId="0" borderId="0">
      <protection locked="0"/>
    </xf>
    <xf numFmtId="0" fontId="1" fillId="23" borderId="7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/>
    <xf numFmtId="0" fontId="10" fillId="0" borderId="0" applyNumberFormat="0" applyFill="0" applyBorder="0" applyAlignment="0" applyProtection="0">
      <alignment vertical="center"/>
    </xf>
    <xf numFmtId="0" fontId="11" fillId="25" borderId="8" applyNumberFormat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0" fontId="22" fillId="0" borderId="0"/>
    <xf numFmtId="0" fontId="12" fillId="0" borderId="9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7" borderId="6" applyNumberFormat="0" applyAlignment="0" applyProtection="0">
      <alignment vertical="center"/>
    </xf>
    <xf numFmtId="4" fontId="27" fillId="0" borderId="0">
      <protection locked="0"/>
    </xf>
    <xf numFmtId="0" fontId="1" fillId="0" borderId="0">
      <protection locked="0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" fillId="0" borderId="0"/>
    <xf numFmtId="0" fontId="29" fillId="0" borderId="0"/>
    <xf numFmtId="0" fontId="19" fillId="4" borderId="0" applyNumberFormat="0" applyBorder="0" applyAlignment="0" applyProtection="0">
      <alignment vertical="center"/>
    </xf>
    <xf numFmtId="0" fontId="3" fillId="0" borderId="0"/>
    <xf numFmtId="0" fontId="20" fillId="22" borderId="14" applyNumberFormat="0" applyAlignment="0" applyProtection="0">
      <alignment vertical="center"/>
    </xf>
    <xf numFmtId="41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21" fillId="0" borderId="0"/>
    <xf numFmtId="0" fontId="1" fillId="0" borderId="0">
      <alignment vertical="center"/>
    </xf>
    <xf numFmtId="0" fontId="21" fillId="0" borderId="0"/>
    <xf numFmtId="0" fontId="63" fillId="0" borderId="0">
      <alignment vertical="center"/>
    </xf>
    <xf numFmtId="0" fontId="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63" fillId="0" borderId="0">
      <alignment vertical="center"/>
    </xf>
    <xf numFmtId="0" fontId="1" fillId="0" borderId="0"/>
    <xf numFmtId="0" fontId="23" fillId="0" borderId="0"/>
    <xf numFmtId="0" fontId="21" fillId="0" borderId="0"/>
    <xf numFmtId="0" fontId="21" fillId="0" borderId="0"/>
    <xf numFmtId="0" fontId="1" fillId="0" borderId="0"/>
    <xf numFmtId="0" fontId="63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</cellStyleXfs>
  <cellXfs count="130">
    <xf numFmtId="0" fontId="0" fillId="0" borderId="0" xfId="0"/>
    <xf numFmtId="0" fontId="48" fillId="26" borderId="42" xfId="0" applyFont="1" applyFill="1" applyBorder="1" applyAlignment="1" applyProtection="1">
      <alignment horizontal="centerContinuous" vertical="center" wrapText="1"/>
      <protection locked="0"/>
    </xf>
    <xf numFmtId="0" fontId="48" fillId="26" borderId="43" xfId="0" applyFont="1" applyFill="1" applyBorder="1" applyAlignment="1" applyProtection="1">
      <alignment horizontal="centerContinuous" vertical="center" wrapText="1"/>
      <protection locked="0"/>
    </xf>
    <xf numFmtId="0" fontId="48" fillId="26" borderId="44" xfId="0" applyFont="1" applyFill="1" applyBorder="1" applyAlignment="1" applyProtection="1">
      <alignment horizontal="centerContinuous" vertical="center" wrapText="1"/>
      <protection locked="0"/>
    </xf>
    <xf numFmtId="41" fontId="44" fillId="27" borderId="0" xfId="83" applyFont="1" applyFill="1" applyBorder="1" applyAlignment="1">
      <alignment horizontal="justify" vertical="center"/>
    </xf>
    <xf numFmtId="41" fontId="45" fillId="27" borderId="0" xfId="83" applyFont="1" applyFill="1" applyBorder="1" applyAlignment="1">
      <alignment horizontal="center" vertical="center"/>
    </xf>
    <xf numFmtId="0" fontId="50" fillId="27" borderId="0" xfId="0" applyFont="1" applyFill="1" applyBorder="1" applyAlignment="1">
      <alignment vertical="center"/>
    </xf>
    <xf numFmtId="0" fontId="54" fillId="27" borderId="0" xfId="0" applyFont="1" applyFill="1" applyBorder="1" applyAlignment="1">
      <alignment horizontal="centerContinuous" vertical="center"/>
    </xf>
    <xf numFmtId="0" fontId="50" fillId="27" borderId="0" xfId="0" applyFont="1" applyFill="1" applyBorder="1" applyAlignment="1">
      <alignment horizontal="centerContinuous" vertical="center"/>
    </xf>
    <xf numFmtId="41" fontId="45" fillId="27" borderId="0" xfId="83" applyFont="1" applyFill="1" applyBorder="1" applyAlignment="1">
      <alignment horizontal="centerContinuous" vertical="center"/>
    </xf>
    <xf numFmtId="49" fontId="54" fillId="27" borderId="0" xfId="0" applyNumberFormat="1" applyFont="1" applyFill="1" applyBorder="1" applyAlignment="1">
      <alignment horizontal="centerContinuous" vertical="center"/>
    </xf>
    <xf numFmtId="49" fontId="54" fillId="27" borderId="0" xfId="0" applyNumberFormat="1" applyFont="1" applyFill="1" applyBorder="1" applyAlignment="1">
      <alignment vertical="center"/>
    </xf>
    <xf numFmtId="0" fontId="46" fillId="27" borderId="0" xfId="0" applyFont="1" applyFill="1" applyBorder="1" applyAlignment="1">
      <alignment vertical="center"/>
    </xf>
    <xf numFmtId="0" fontId="54" fillId="27" borderId="0" xfId="0" applyFont="1" applyFill="1" applyBorder="1" applyAlignment="1">
      <alignment vertical="center"/>
    </xf>
    <xf numFmtId="41" fontId="52" fillId="27" borderId="0" xfId="83" applyFont="1" applyFill="1" applyBorder="1" applyAlignment="1">
      <alignment horizontal="center" vertical="center"/>
    </xf>
    <xf numFmtId="0" fontId="45" fillId="27" borderId="0" xfId="0" applyFont="1" applyFill="1" applyBorder="1" applyAlignment="1">
      <alignment horizontal="centerContinuous" vertical="center"/>
    </xf>
    <xf numFmtId="41" fontId="56" fillId="27" borderId="0" xfId="83" applyFont="1" applyFill="1" applyAlignment="1">
      <alignment horizontal="justify" vertical="center"/>
    </xf>
    <xf numFmtId="0" fontId="45" fillId="27" borderId="0" xfId="0" applyFont="1" applyFill="1" applyAlignment="1"/>
    <xf numFmtId="0" fontId="46" fillId="27" borderId="0" xfId="0" applyFont="1" applyFill="1" applyBorder="1" applyAlignment="1" applyProtection="1">
      <alignment horizontal="centerContinuous" vertical="center" wrapText="1"/>
      <protection locked="0"/>
    </xf>
    <xf numFmtId="0" fontId="45" fillId="27" borderId="0" xfId="0" applyFont="1" applyFill="1" applyBorder="1" applyAlignment="1" applyProtection="1">
      <alignment horizontal="centerContinuous" vertical="center" wrapText="1"/>
      <protection locked="0"/>
    </xf>
    <xf numFmtId="0" fontId="45" fillId="27" borderId="0" xfId="0" applyFont="1" applyFill="1" applyBorder="1" applyAlignment="1" applyProtection="1">
      <alignment vertical="center" wrapText="1"/>
      <protection locked="0"/>
    </xf>
    <xf numFmtId="0" fontId="47" fillId="27" borderId="0" xfId="0" applyFont="1" applyFill="1" applyBorder="1" applyAlignment="1" applyProtection="1">
      <alignment horizontal="right" vertical="center" wrapText="1"/>
      <protection locked="0"/>
    </xf>
    <xf numFmtId="0" fontId="45" fillId="27" borderId="45" xfId="0" applyFont="1" applyFill="1" applyBorder="1" applyAlignment="1" applyProtection="1">
      <alignment horizontal="center" vertical="center" wrapText="1"/>
      <protection locked="0"/>
    </xf>
    <xf numFmtId="0" fontId="45" fillId="27" borderId="4" xfId="0" applyFont="1" applyFill="1" applyBorder="1" applyAlignment="1" applyProtection="1">
      <alignment horizontal="center" vertical="center" wrapText="1"/>
      <protection locked="0"/>
    </xf>
    <xf numFmtId="0" fontId="45" fillId="27" borderId="46" xfId="0" applyFont="1" applyFill="1" applyBorder="1" applyAlignment="1" applyProtection="1">
      <alignment horizontal="center" vertical="center" wrapText="1"/>
      <protection locked="0"/>
    </xf>
    <xf numFmtId="0" fontId="45" fillId="27" borderId="45" xfId="0" applyFont="1" applyFill="1" applyBorder="1" applyAlignment="1" applyProtection="1">
      <alignment horizontal="left" vertical="center" shrinkToFit="1"/>
      <protection locked="0"/>
    </xf>
    <xf numFmtId="176" fontId="47" fillId="27" borderId="4" xfId="0" applyNumberFormat="1" applyFont="1" applyFill="1" applyBorder="1" applyAlignment="1" applyProtection="1">
      <alignment horizontal="right" vertical="center"/>
      <protection locked="0"/>
    </xf>
    <xf numFmtId="176" fontId="47" fillId="27" borderId="46" xfId="0" applyNumberFormat="1" applyFont="1" applyFill="1" applyBorder="1" applyAlignment="1" applyProtection="1">
      <alignment horizontal="right" vertical="center"/>
      <protection locked="0"/>
    </xf>
    <xf numFmtId="0" fontId="45" fillId="27" borderId="0" xfId="0" applyFont="1" applyFill="1" applyAlignment="1">
      <alignment shrinkToFit="1"/>
    </xf>
    <xf numFmtId="0" fontId="47" fillId="27" borderId="4" xfId="0" applyFont="1" applyFill="1" applyBorder="1" applyAlignment="1" applyProtection="1">
      <alignment horizontal="right" vertical="center"/>
      <protection locked="0"/>
    </xf>
    <xf numFmtId="0" fontId="47" fillId="27" borderId="46" xfId="0" applyFont="1" applyFill="1" applyBorder="1" applyAlignment="1" applyProtection="1">
      <alignment horizontal="right" vertical="center"/>
      <protection locked="0"/>
    </xf>
    <xf numFmtId="0" fontId="45" fillId="27" borderId="47" xfId="0" applyFont="1" applyFill="1" applyBorder="1" applyAlignment="1" applyProtection="1">
      <alignment horizontal="center" vertical="center" shrinkToFit="1"/>
      <protection locked="0"/>
    </xf>
    <xf numFmtId="176" fontId="47" fillId="27" borderId="1" xfId="0" applyNumberFormat="1" applyFont="1" applyFill="1" applyBorder="1" applyAlignment="1" applyProtection="1">
      <alignment horizontal="right" vertical="center"/>
      <protection locked="0"/>
    </xf>
    <xf numFmtId="176" fontId="47" fillId="27" borderId="48" xfId="0" applyNumberFormat="1" applyFont="1" applyFill="1" applyBorder="1" applyAlignment="1" applyProtection="1">
      <alignment horizontal="right" vertical="center"/>
      <protection locked="0"/>
    </xf>
    <xf numFmtId="41" fontId="44" fillId="27" borderId="0" xfId="83" applyFont="1" applyFill="1" applyBorder="1" applyAlignment="1">
      <alignment horizontal="left" vertical="center"/>
    </xf>
    <xf numFmtId="0" fontId="46" fillId="27" borderId="0" xfId="0" applyFont="1" applyFill="1" applyBorder="1" applyAlignment="1">
      <alignment horizontal="centerContinuous" vertical="center"/>
    </xf>
    <xf numFmtId="41" fontId="45" fillId="27" borderId="0" xfId="83" applyFont="1" applyFill="1" applyBorder="1" applyAlignment="1">
      <alignment vertical="center"/>
    </xf>
    <xf numFmtId="0" fontId="51" fillId="27" borderId="0" xfId="0" quotePrefix="1" applyFont="1" applyFill="1" applyBorder="1" applyAlignment="1">
      <alignment horizontal="center" vertical="center"/>
    </xf>
    <xf numFmtId="0" fontId="51" fillId="27" borderId="0" xfId="0" applyFont="1" applyFill="1" applyBorder="1" applyAlignment="1">
      <alignment horizontal="distributed" vertical="center"/>
    </xf>
    <xf numFmtId="187" fontId="51" fillId="27" borderId="0" xfId="0" applyNumberFormat="1" applyFont="1" applyFill="1" applyBorder="1" applyAlignment="1">
      <alignment horizontal="distributed" vertical="center" shrinkToFit="1"/>
    </xf>
    <xf numFmtId="188" fontId="51" fillId="27" borderId="0" xfId="0" applyNumberFormat="1" applyFont="1" applyFill="1" applyBorder="1" applyAlignment="1">
      <alignment vertical="center" shrinkToFit="1"/>
    </xf>
    <xf numFmtId="0" fontId="51" fillId="27" borderId="0" xfId="0" applyFont="1" applyFill="1" applyBorder="1" applyAlignment="1">
      <alignment vertical="center"/>
    </xf>
    <xf numFmtId="0" fontId="60" fillId="27" borderId="0" xfId="0" applyFont="1" applyFill="1" applyBorder="1" applyAlignment="1">
      <alignment vertical="center"/>
    </xf>
    <xf numFmtId="0" fontId="51" fillId="27" borderId="0" xfId="0" applyFont="1" applyFill="1" applyBorder="1" applyAlignment="1">
      <alignment horizontal="center" vertical="center"/>
    </xf>
    <xf numFmtId="0" fontId="51" fillId="27" borderId="0" xfId="0" quotePrefix="1" applyFont="1" applyFill="1" applyBorder="1" applyAlignment="1">
      <alignment horizontal="distributed" vertical="center"/>
    </xf>
    <xf numFmtId="0" fontId="51" fillId="27" borderId="0" xfId="0" quotePrefix="1" applyFont="1" applyFill="1" applyBorder="1" applyAlignment="1">
      <alignment horizontal="left" vertical="center"/>
    </xf>
    <xf numFmtId="41" fontId="49" fillId="27" borderId="0" xfId="83" applyFont="1" applyFill="1" applyBorder="1" applyAlignment="1">
      <alignment horizontal="left" vertical="center"/>
    </xf>
    <xf numFmtId="41" fontId="53" fillId="27" borderId="0" xfId="83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56" fillId="27" borderId="0" xfId="0" applyFont="1" applyFill="1" applyAlignment="1">
      <alignment horizontal="right" vertical="center"/>
    </xf>
    <xf numFmtId="0" fontId="57" fillId="27" borderId="22" xfId="0" applyFont="1" applyFill="1" applyBorder="1" applyAlignment="1">
      <alignment horizontal="center" vertical="center" wrapText="1"/>
    </xf>
    <xf numFmtId="0" fontId="57" fillId="27" borderId="15" xfId="0" applyFont="1" applyFill="1" applyBorder="1" applyAlignment="1">
      <alignment horizontal="center" vertical="center" wrapText="1"/>
    </xf>
    <xf numFmtId="0" fontId="56" fillId="27" borderId="0" xfId="0" applyFont="1" applyFill="1" applyBorder="1" applyAlignment="1">
      <alignment horizontal="center" vertical="center" wrapText="1"/>
    </xf>
    <xf numFmtId="0" fontId="56" fillId="27" borderId="0" xfId="0" applyFont="1" applyFill="1" applyAlignment="1">
      <alignment horizontal="left" vertical="center"/>
    </xf>
    <xf numFmtId="0" fontId="55" fillId="27" borderId="0" xfId="0" applyFont="1" applyFill="1" applyAlignment="1">
      <alignment horizontal="centerContinuous" vertical="center"/>
    </xf>
    <xf numFmtId="41" fontId="65" fillId="27" borderId="15" xfId="83" applyFont="1" applyFill="1" applyBorder="1" applyAlignment="1">
      <alignment horizontal="center" vertical="center" wrapText="1"/>
    </xf>
    <xf numFmtId="0" fontId="57" fillId="27" borderId="17" xfId="0" applyFont="1" applyFill="1" applyBorder="1" applyAlignment="1">
      <alignment horizontal="center" vertical="center" wrapText="1"/>
    </xf>
    <xf numFmtId="41" fontId="65" fillId="27" borderId="17" xfId="83" applyFont="1" applyFill="1" applyBorder="1" applyAlignment="1">
      <alignment horizontal="center" vertical="center" wrapText="1"/>
    </xf>
    <xf numFmtId="41" fontId="65" fillId="27" borderId="56" xfId="83" applyFont="1" applyFill="1" applyBorder="1" applyAlignment="1">
      <alignment horizontal="center" vertical="center" wrapText="1"/>
    </xf>
    <xf numFmtId="0" fontId="57" fillId="27" borderId="57" xfId="0" applyFont="1" applyFill="1" applyBorder="1" applyAlignment="1">
      <alignment vertical="center" wrapText="1"/>
    </xf>
    <xf numFmtId="0" fontId="57" fillId="27" borderId="33" xfId="0" applyFont="1" applyFill="1" applyBorder="1" applyAlignment="1">
      <alignment vertical="center" wrapText="1"/>
    </xf>
    <xf numFmtId="0" fontId="57" fillId="27" borderId="23" xfId="0" applyFont="1" applyFill="1" applyBorder="1" applyAlignment="1">
      <alignment horizontal="center" vertical="center" wrapText="1"/>
    </xf>
    <xf numFmtId="41" fontId="65" fillId="27" borderId="15" xfId="83" applyFont="1" applyFill="1" applyBorder="1" applyAlignment="1">
      <alignment horizontal="right" vertical="center" shrinkToFit="1"/>
    </xf>
    <xf numFmtId="0" fontId="57" fillId="27" borderId="24" xfId="0" applyFont="1" applyFill="1" applyBorder="1" applyAlignment="1">
      <alignment horizontal="justify" vertical="center" wrapText="1"/>
    </xf>
    <xf numFmtId="0" fontId="57" fillId="27" borderId="55" xfId="0" applyFont="1" applyFill="1" applyBorder="1" applyAlignment="1">
      <alignment horizontal="center" vertical="center" wrapText="1"/>
    </xf>
    <xf numFmtId="41" fontId="65" fillId="27" borderId="17" xfId="83" applyFont="1" applyFill="1" applyBorder="1" applyAlignment="1">
      <alignment horizontal="right" vertical="center" shrinkToFit="1"/>
    </xf>
    <xf numFmtId="0" fontId="57" fillId="27" borderId="58" xfId="0" applyFont="1" applyFill="1" applyBorder="1" applyAlignment="1">
      <alignment horizontal="justify" vertical="center" wrapText="1"/>
    </xf>
    <xf numFmtId="41" fontId="65" fillId="27" borderId="56" xfId="83" applyFont="1" applyFill="1" applyBorder="1" applyAlignment="1">
      <alignment horizontal="right" vertical="center" shrinkToFit="1"/>
    </xf>
    <xf numFmtId="0" fontId="57" fillId="27" borderId="59" xfId="0" applyFont="1" applyFill="1" applyBorder="1" applyAlignment="1">
      <alignment horizontal="justify" vertical="center" wrapText="1"/>
    </xf>
    <xf numFmtId="0" fontId="56" fillId="27" borderId="0" xfId="0" applyFont="1" applyFill="1" applyBorder="1" applyAlignment="1">
      <alignment horizontal="justify" vertical="center" wrapText="1"/>
    </xf>
    <xf numFmtId="3" fontId="56" fillId="27" borderId="0" xfId="0" applyNumberFormat="1" applyFont="1" applyFill="1" applyBorder="1" applyAlignment="1">
      <alignment horizontal="right" vertical="center" shrinkToFit="1"/>
    </xf>
    <xf numFmtId="0" fontId="58" fillId="27" borderId="0" xfId="0" applyFont="1" applyFill="1" applyAlignment="1">
      <alignment horizontal="right" vertical="center"/>
    </xf>
    <xf numFmtId="0" fontId="57" fillId="27" borderId="22" xfId="0" applyFont="1" applyFill="1" applyBorder="1" applyAlignment="1">
      <alignment horizontal="center" vertical="top" wrapText="1"/>
    </xf>
    <xf numFmtId="0" fontId="57" fillId="27" borderId="15" xfId="0" applyFont="1" applyFill="1" applyBorder="1" applyAlignment="1">
      <alignment horizontal="center" vertical="top" wrapText="1"/>
    </xf>
    <xf numFmtId="41" fontId="65" fillId="27" borderId="15" xfId="83" applyFont="1" applyFill="1" applyBorder="1" applyAlignment="1">
      <alignment horizontal="right" vertical="center" wrapText="1"/>
    </xf>
    <xf numFmtId="0" fontId="57" fillId="27" borderId="55" xfId="0" applyFont="1" applyFill="1" applyBorder="1" applyAlignment="1">
      <alignment horizontal="center" vertical="top" wrapText="1"/>
    </xf>
    <xf numFmtId="0" fontId="57" fillId="27" borderId="17" xfId="0" applyFont="1" applyFill="1" applyBorder="1" applyAlignment="1">
      <alignment horizontal="center" vertical="top" wrapText="1"/>
    </xf>
    <xf numFmtId="41" fontId="65" fillId="27" borderId="17" xfId="83" applyFont="1" applyFill="1" applyBorder="1" applyAlignment="1">
      <alignment horizontal="right" vertical="center" wrapText="1"/>
    </xf>
    <xf numFmtId="0" fontId="57" fillId="27" borderId="56" xfId="0" applyFont="1" applyFill="1" applyBorder="1" applyAlignment="1">
      <alignment horizontal="right" vertical="center" wrapText="1"/>
    </xf>
    <xf numFmtId="41" fontId="65" fillId="27" borderId="56" xfId="83" applyFont="1" applyFill="1" applyBorder="1" applyAlignment="1">
      <alignment horizontal="right" vertical="center" wrapText="1"/>
    </xf>
    <xf numFmtId="0" fontId="57" fillId="27" borderId="38" xfId="0" applyFont="1" applyFill="1" applyBorder="1" applyAlignment="1">
      <alignment horizontal="center" vertical="center" wrapText="1"/>
    </xf>
    <xf numFmtId="0" fontId="57" fillId="27" borderId="63" xfId="0" applyFont="1" applyFill="1" applyBorder="1" applyAlignment="1">
      <alignment horizontal="center" vertical="center" wrapText="1"/>
    </xf>
    <xf numFmtId="0" fontId="57" fillId="27" borderId="60" xfId="0" applyFont="1" applyFill="1" applyBorder="1" applyAlignment="1">
      <alignment horizontal="center" vertical="center" wrapText="1"/>
    </xf>
    <xf numFmtId="0" fontId="57" fillId="27" borderId="40" xfId="0" applyFont="1" applyFill="1" applyBorder="1" applyAlignment="1">
      <alignment horizontal="center" vertical="center" wrapText="1"/>
    </xf>
    <xf numFmtId="0" fontId="57" fillId="27" borderId="41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justify" vertical="center" wrapText="1"/>
    </xf>
    <xf numFmtId="0" fontId="57" fillId="27" borderId="60" xfId="0" applyFont="1" applyFill="1" applyBorder="1" applyAlignment="1">
      <alignment horizontal="justify" vertical="center" wrapText="1"/>
    </xf>
    <xf numFmtId="0" fontId="57" fillId="27" borderId="38" xfId="0" applyFont="1" applyFill="1" applyBorder="1" applyAlignment="1">
      <alignment horizontal="center" vertical="top" wrapText="1"/>
    </xf>
    <xf numFmtId="0" fontId="57" fillId="27" borderId="41" xfId="0" applyFont="1" applyFill="1" applyBorder="1" applyAlignment="1">
      <alignment horizontal="center" vertical="top" wrapText="1"/>
    </xf>
    <xf numFmtId="41" fontId="45" fillId="27" borderId="0" xfId="83" applyFont="1" applyFill="1" applyAlignment="1">
      <alignment horizontal="left" vertical="center"/>
    </xf>
    <xf numFmtId="41" fontId="45" fillId="27" borderId="0" xfId="83" applyFont="1" applyFill="1" applyAlignment="1">
      <alignment horizontal="center" vertical="center"/>
    </xf>
    <xf numFmtId="41" fontId="55" fillId="27" borderId="0" xfId="83" applyFont="1" applyFill="1" applyAlignment="1">
      <alignment horizontal="centerContinuous" vertical="center"/>
    </xf>
    <xf numFmtId="41" fontId="45" fillId="27" borderId="0" xfId="83" applyFont="1" applyFill="1" applyAlignment="1">
      <alignment horizontal="right" vertical="center"/>
    </xf>
    <xf numFmtId="41" fontId="49" fillId="27" borderId="0" xfId="83" applyFont="1" applyFill="1" applyBorder="1" applyAlignment="1">
      <alignment horizontal="center" vertical="center"/>
    </xf>
    <xf numFmtId="0" fontId="0" fillId="27" borderId="0" xfId="0" applyFill="1"/>
    <xf numFmtId="41" fontId="59" fillId="27" borderId="27" xfId="83" applyFont="1" applyFill="1" applyBorder="1" applyAlignment="1">
      <alignment horizontal="center" vertical="center"/>
    </xf>
    <xf numFmtId="41" fontId="59" fillId="27" borderId="28" xfId="83" applyFont="1" applyFill="1" applyBorder="1" applyAlignment="1">
      <alignment horizontal="center" vertical="center"/>
    </xf>
    <xf numFmtId="41" fontId="59" fillId="27" borderId="29" xfId="83" applyFont="1" applyFill="1" applyBorder="1" applyAlignment="1">
      <alignment horizontal="center" vertical="center"/>
    </xf>
    <xf numFmtId="49" fontId="45" fillId="27" borderId="30" xfId="83" applyNumberFormat="1" applyFont="1" applyFill="1" applyBorder="1" applyAlignment="1">
      <alignment horizontal="center" vertical="center" shrinkToFit="1"/>
    </xf>
    <xf numFmtId="49" fontId="45" fillId="27" borderId="31" xfId="83" applyNumberFormat="1" applyFont="1" applyFill="1" applyBorder="1" applyAlignment="1">
      <alignment horizontal="center" vertical="center" shrinkToFit="1"/>
    </xf>
    <xf numFmtId="41" fontId="45" fillId="27" borderId="31" xfId="83" applyFont="1" applyFill="1" applyBorder="1" applyAlignment="1">
      <alignment horizontal="center" vertical="center" shrinkToFit="1"/>
    </xf>
    <xf numFmtId="14" fontId="45" fillId="27" borderId="31" xfId="83" applyNumberFormat="1" applyFont="1" applyFill="1" applyBorder="1" applyAlignment="1">
      <alignment horizontal="center" vertical="center" shrinkToFit="1"/>
    </xf>
    <xf numFmtId="49" fontId="45" fillId="27" borderId="32" xfId="83" applyNumberFormat="1" applyFont="1" applyFill="1" applyBorder="1" applyAlignment="1">
      <alignment horizontal="center" vertical="center" shrinkToFit="1"/>
    </xf>
    <xf numFmtId="49" fontId="45" fillId="27" borderId="19" xfId="83" applyNumberFormat="1" applyFont="1" applyFill="1" applyBorder="1" applyAlignment="1">
      <alignment horizontal="center" vertical="center" shrinkToFit="1"/>
    </xf>
    <xf numFmtId="49" fontId="45" fillId="27" borderId="16" xfId="83" applyNumberFormat="1" applyFont="1" applyFill="1" applyBorder="1" applyAlignment="1">
      <alignment horizontal="center" vertical="center" shrinkToFit="1"/>
    </xf>
    <xf numFmtId="41" fontId="45" fillId="27" borderId="16" xfId="83" applyFont="1" applyFill="1" applyBorder="1" applyAlignment="1">
      <alignment horizontal="center" vertical="center" shrinkToFit="1"/>
    </xf>
    <xf numFmtId="14" fontId="45" fillId="27" borderId="16" xfId="83" applyNumberFormat="1" applyFont="1" applyFill="1" applyBorder="1" applyAlignment="1">
      <alignment horizontal="center" vertical="center" shrinkToFit="1"/>
    </xf>
    <xf numFmtId="49" fontId="45" fillId="27" borderId="25" xfId="83" applyNumberFormat="1" applyFont="1" applyFill="1" applyBorder="1" applyAlignment="1">
      <alignment horizontal="center" vertical="center" shrinkToFit="1"/>
    </xf>
    <xf numFmtId="41" fontId="45" fillId="27" borderId="20" xfId="83" applyFont="1" applyFill="1" applyBorder="1" applyAlignment="1">
      <alignment horizontal="center" vertical="center" shrinkToFit="1"/>
    </xf>
    <xf numFmtId="41" fontId="45" fillId="27" borderId="21" xfId="83" applyFont="1" applyFill="1" applyBorder="1" applyAlignment="1">
      <alignment horizontal="center" vertical="center" shrinkToFit="1"/>
    </xf>
    <xf numFmtId="49" fontId="45" fillId="27" borderId="26" xfId="83" applyNumberFormat="1" applyFont="1" applyFill="1" applyBorder="1" applyAlignment="1">
      <alignment horizontal="center" vertical="center" shrinkToFit="1"/>
    </xf>
    <xf numFmtId="41" fontId="50" fillId="27" borderId="0" xfId="83" applyFont="1" applyFill="1" applyAlignment="1">
      <alignment vertical="center"/>
    </xf>
    <xf numFmtId="0" fontId="57" fillId="27" borderId="53" xfId="0" applyFont="1" applyFill="1" applyBorder="1" applyAlignment="1">
      <alignment horizontal="center" vertical="center" wrapText="1"/>
    </xf>
    <xf numFmtId="0" fontId="57" fillId="27" borderId="18" xfId="0" applyFont="1" applyFill="1" applyBorder="1" applyAlignment="1">
      <alignment horizontal="center" vertical="center" wrapText="1"/>
    </xf>
    <xf numFmtId="0" fontId="57" fillId="27" borderId="51" xfId="0" applyFont="1" applyFill="1" applyBorder="1" applyAlignment="1">
      <alignment horizontal="center" vertical="center" wrapText="1"/>
    </xf>
    <xf numFmtId="0" fontId="57" fillId="27" borderId="52" xfId="0" applyFont="1" applyFill="1" applyBorder="1" applyAlignment="1">
      <alignment horizontal="center" vertical="center" wrapText="1"/>
    </xf>
    <xf numFmtId="0" fontId="57" fillId="27" borderId="49" xfId="0" applyFont="1" applyFill="1" applyBorder="1" applyAlignment="1">
      <alignment horizontal="center" vertical="center" wrapText="1"/>
    </xf>
    <xf numFmtId="0" fontId="57" fillId="27" borderId="50" xfId="0" applyFont="1" applyFill="1" applyBorder="1" applyAlignment="1">
      <alignment horizontal="center" vertical="center" wrapText="1"/>
    </xf>
    <xf numFmtId="0" fontId="57" fillId="27" borderId="61" xfId="0" applyFont="1" applyFill="1" applyBorder="1" applyAlignment="1">
      <alignment horizontal="center" vertical="center" wrapText="1"/>
    </xf>
    <xf numFmtId="0" fontId="57" fillId="27" borderId="62" xfId="0" applyFont="1" applyFill="1" applyBorder="1" applyAlignment="1">
      <alignment horizontal="center" vertical="center" wrapText="1"/>
    </xf>
    <xf numFmtId="0" fontId="57" fillId="27" borderId="35" xfId="0" applyFont="1" applyFill="1" applyBorder="1" applyAlignment="1">
      <alignment horizontal="center" vertical="center" wrapText="1"/>
    </xf>
    <xf numFmtId="0" fontId="57" fillId="27" borderId="36" xfId="0" applyFont="1" applyFill="1" applyBorder="1" applyAlignment="1">
      <alignment horizontal="center" vertical="center" wrapText="1"/>
    </xf>
    <xf numFmtId="0" fontId="57" fillId="27" borderId="37" xfId="0" applyFont="1" applyFill="1" applyBorder="1" applyAlignment="1">
      <alignment horizontal="center" vertical="center" wrapText="1"/>
    </xf>
    <xf numFmtId="0" fontId="57" fillId="27" borderId="54" xfId="0" applyFont="1" applyFill="1" applyBorder="1" applyAlignment="1">
      <alignment horizontal="center" vertical="center" wrapText="1"/>
    </xf>
    <xf numFmtId="0" fontId="57" fillId="27" borderId="34" xfId="0" applyFont="1" applyFill="1" applyBorder="1" applyAlignment="1">
      <alignment horizontal="center" vertical="center" wrapText="1"/>
    </xf>
    <xf numFmtId="0" fontId="57" fillId="27" borderId="3" xfId="0" applyFont="1" applyFill="1" applyBorder="1" applyAlignment="1">
      <alignment horizontal="center" vertical="center" wrapText="1"/>
    </xf>
    <xf numFmtId="41" fontId="64" fillId="27" borderId="0" xfId="83" applyFont="1" applyFill="1" applyAlignment="1">
      <alignment horizontal="left" vertical="center" shrinkToFit="1"/>
    </xf>
    <xf numFmtId="41" fontId="50" fillId="27" borderId="0" xfId="83" applyFont="1" applyFill="1" applyAlignment="1">
      <alignment horizontal="left" vertical="center"/>
    </xf>
    <xf numFmtId="0" fontId="57" fillId="27" borderId="38" xfId="0" applyFont="1" applyFill="1" applyBorder="1" applyAlignment="1">
      <alignment horizontal="center" vertical="center" wrapText="1"/>
    </xf>
    <xf numFmtId="0" fontId="57" fillId="27" borderId="39" xfId="0" applyFont="1" applyFill="1" applyBorder="1" applyAlignment="1">
      <alignment horizontal="center" vertical="center" wrapText="1"/>
    </xf>
  </cellXfs>
  <cellStyles count="146">
    <cellStyle name="??&amp;O?&amp;H?_x0008__x000f__x0007_?_x0007__x0001__x0001_" xfId="1"/>
    <cellStyle name="??&amp;O?&amp;H?_x0008_??_x0007__x0001__x0001_" xfId="2"/>
    <cellStyle name="??_?.????" xfId="3"/>
    <cellStyle name="¹éºÐÀ²_±âÅ¸" xfId="4"/>
    <cellStyle name="20% - 강조색1 2" xfId="5"/>
    <cellStyle name="20% - 강조색2 2" xfId="6"/>
    <cellStyle name="20% - 강조색3 2" xfId="7"/>
    <cellStyle name="20% - 강조색4 2" xfId="8"/>
    <cellStyle name="20% - 강조색5 2" xfId="9"/>
    <cellStyle name="20% - 강조색6 2" xfId="10"/>
    <cellStyle name="40% - 강조색1 2" xfId="11"/>
    <cellStyle name="40% - 강조색2 2" xfId="12"/>
    <cellStyle name="40% - 강조색3 2" xfId="13"/>
    <cellStyle name="40% - 강조색4 2" xfId="14"/>
    <cellStyle name="40% - 강조색5 2" xfId="15"/>
    <cellStyle name="40% - 강조색6 2" xfId="16"/>
    <cellStyle name="60% - 강조색1 2" xfId="17"/>
    <cellStyle name="60% - 강조색2 2" xfId="18"/>
    <cellStyle name="60% - 강조색3 2" xfId="19"/>
    <cellStyle name="60% - 강조색4 2" xfId="20"/>
    <cellStyle name="60% - 강조색5 2" xfId="21"/>
    <cellStyle name="60% - 강조색6 2" xfId="22"/>
    <cellStyle name="ÅëÈ­ [0]_±³À°°èÈ¹¼­" xfId="23"/>
    <cellStyle name="AeE­ [0]_Sheet1" xfId="24"/>
    <cellStyle name="ÅëÈ­_±³À°°èÈ¹¼­" xfId="25"/>
    <cellStyle name="AeE­_Sheet1" xfId="26"/>
    <cellStyle name="ÄÞ¸¶ [0]_±³À°°èÈ¹¼­" xfId="27"/>
    <cellStyle name="AÞ¸¶ [0]_Sheet1" xfId="28"/>
    <cellStyle name="ÄÞ¸¶_±³À°°èÈ¹¼­" xfId="29"/>
    <cellStyle name="AÞ¸¶_Sheet1" xfId="30"/>
    <cellStyle name="Ç¥ÁØ_¿ù°£¿ä¾àº¸°í" xfId="31"/>
    <cellStyle name="Calc Currency (0)" xfId="32"/>
    <cellStyle name="category" xfId="33"/>
    <cellStyle name="Column Heading" xfId="34"/>
    <cellStyle name="Comma [0]_ SG&amp;A Bridge " xfId="35"/>
    <cellStyle name="comma zerodec" xfId="36"/>
    <cellStyle name="Comma_ SG&amp;A Bridge " xfId="37"/>
    <cellStyle name="Copied" xfId="38"/>
    <cellStyle name="Currency [0]_ SG&amp;A Bridge " xfId="39"/>
    <cellStyle name="Currency_ SG&amp;A Bridge " xfId="40"/>
    <cellStyle name="Currency1" xfId="41"/>
    <cellStyle name="DATE" xfId="42"/>
    <cellStyle name="Dollar (zero dec)" xfId="43"/>
    <cellStyle name="Entered" xfId="44"/>
    <cellStyle name="Grey" xfId="45"/>
    <cellStyle name="HEADER" xfId="46"/>
    <cellStyle name="Header1" xfId="47"/>
    <cellStyle name="Header2" xfId="48"/>
    <cellStyle name="Input [yellow]" xfId="49"/>
    <cellStyle name="Milliers [0]_Arabian Spec" xfId="50"/>
    <cellStyle name="Milliers_Arabian Spec" xfId="51"/>
    <cellStyle name="Model" xfId="52"/>
    <cellStyle name="Mon?aire [0]_Arabian Spec" xfId="53"/>
    <cellStyle name="Mon?aire_Arabian Spec" xfId="54"/>
    <cellStyle name="Normal - Style1" xfId="55"/>
    <cellStyle name="Normal_ SG&amp;A Bridge " xfId="56"/>
    <cellStyle name="Percent [2]" xfId="57"/>
    <cellStyle name="RevList" xfId="58"/>
    <cellStyle name="subhead" xfId="59"/>
    <cellStyle name="Subtotal" xfId="60"/>
    <cellStyle name="강조색1 2" xfId="61"/>
    <cellStyle name="강조색2 2" xfId="62"/>
    <cellStyle name="강조색3 2" xfId="63"/>
    <cellStyle name="강조색4 2" xfId="64"/>
    <cellStyle name="강조색5 2" xfId="65"/>
    <cellStyle name="강조색6 2" xfId="66"/>
    <cellStyle name="경고문 2" xfId="67"/>
    <cellStyle name="계산 2" xfId="68"/>
    <cellStyle name="고정소숫점" xfId="69"/>
    <cellStyle name="고정출력1" xfId="70"/>
    <cellStyle name="고정출력2" xfId="71"/>
    <cellStyle name="나쁨 2" xfId="72"/>
    <cellStyle name="날짜" xfId="73"/>
    <cellStyle name="달러" xfId="74"/>
    <cellStyle name="메모 2" xfId="75"/>
    <cellStyle name="백분율 2" xfId="76"/>
    <cellStyle name="백분율 3" xfId="77"/>
    <cellStyle name="보통 2" xfId="78"/>
    <cellStyle name="뷭?_빟랹둴봃섟 " xfId="79"/>
    <cellStyle name="설명 텍스트 2" xfId="80"/>
    <cellStyle name="셀 확인 2" xfId="81"/>
    <cellStyle name="숫자(R)" xfId="82"/>
    <cellStyle name="쉼표 [0]" xfId="83" builtinId="6"/>
    <cellStyle name="쉼표 [0] 2" xfId="84"/>
    <cellStyle name="쉼표 [0] 2 2" xfId="85"/>
    <cellStyle name="쉼표 [0] 2 2 2" xfId="86"/>
    <cellStyle name="쉼표 [0] 2 2 3" xfId="87"/>
    <cellStyle name="쉼표 [0] 3" xfId="88"/>
    <cellStyle name="쉼표 [0] 4" xfId="89"/>
    <cellStyle name="쉼표 [0] 4 2" xfId="90"/>
    <cellStyle name="쉼표 [0] 4 3" xfId="91"/>
    <cellStyle name="쉼표 [0] 5" xfId="92"/>
    <cellStyle name="쉼표 [0] 6" xfId="93"/>
    <cellStyle name="스타일 1" xfId="94"/>
    <cellStyle name="연결된 셀 2" xfId="95"/>
    <cellStyle name="요약 2" xfId="96"/>
    <cellStyle name="입력 2" xfId="97"/>
    <cellStyle name="자리수" xfId="98"/>
    <cellStyle name="자리수0" xfId="99"/>
    <cellStyle name="제목 1 2" xfId="100"/>
    <cellStyle name="제목 2 2" xfId="101"/>
    <cellStyle name="제목 3 2" xfId="102"/>
    <cellStyle name="제목 4 2" xfId="103"/>
    <cellStyle name="제목 5" xfId="104"/>
    <cellStyle name="제목1" xfId="105"/>
    <cellStyle name="제목2" xfId="106"/>
    <cellStyle name="좋음 2" xfId="107"/>
    <cellStyle name="지정되지 않음" xfId="108"/>
    <cellStyle name="출력 2" xfId="109"/>
    <cellStyle name="콤마 [0]" xfId="110"/>
    <cellStyle name="콤마_  종  합  " xfId="111"/>
    <cellStyle name="표준" xfId="0" builtinId="0"/>
    <cellStyle name="표준 10" xfId="112"/>
    <cellStyle name="표준 10 2" xfId="113"/>
    <cellStyle name="표준 11" xfId="114"/>
    <cellStyle name="표준 11 2" xfId="115"/>
    <cellStyle name="표준 12" xfId="116"/>
    <cellStyle name="표준 12 2" xfId="117"/>
    <cellStyle name="표준 13" xfId="118"/>
    <cellStyle name="표준 13 2" xfId="119"/>
    <cellStyle name="표준 14" xfId="120"/>
    <cellStyle name="표준 15" xfId="121"/>
    <cellStyle name="표준 16" xfId="122"/>
    <cellStyle name="표준 2" xfId="123"/>
    <cellStyle name="표준 2 2" xfId="124"/>
    <cellStyle name="표준 2 2 2" xfId="125"/>
    <cellStyle name="표준 2 3" xfId="126"/>
    <cellStyle name="표준 2 4" xfId="127"/>
    <cellStyle name="표준 2 5" xfId="128"/>
    <cellStyle name="표준 3" xfId="129"/>
    <cellStyle name="표준 3 2" xfId="130"/>
    <cellStyle name="표준 3 3" xfId="131"/>
    <cellStyle name="표준 3 4" xfId="132"/>
    <cellStyle name="표준 4" xfId="133"/>
    <cellStyle name="표준 4 2" xfId="134"/>
    <cellStyle name="표준 5" xfId="135"/>
    <cellStyle name="표준 5 2" xfId="136"/>
    <cellStyle name="표준 5 3" xfId="137"/>
    <cellStyle name="표준 6" xfId="138"/>
    <cellStyle name="표준 6 2" xfId="139"/>
    <cellStyle name="표준 7" xfId="140"/>
    <cellStyle name="표준 7 2" xfId="141"/>
    <cellStyle name="표준 8" xfId="142"/>
    <cellStyle name="표준 8 2" xfId="143"/>
    <cellStyle name="표준 9" xfId="144"/>
    <cellStyle name="標準_Akia(F）-8" xfId="1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13</xdr:col>
      <xdr:colOff>52433</xdr:colOff>
      <xdr:row>38</xdr:row>
      <xdr:rowOff>76200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9834608" cy="6505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85724</xdr:rowOff>
    </xdr:from>
    <xdr:to>
      <xdr:col>12</xdr:col>
      <xdr:colOff>628650</xdr:colOff>
      <xdr:row>78</xdr:row>
      <xdr:rowOff>171449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5174"/>
          <a:ext cx="9658350" cy="642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66676</xdr:rowOff>
    </xdr:from>
    <xdr:to>
      <xdr:col>12</xdr:col>
      <xdr:colOff>638175</xdr:colOff>
      <xdr:row>119</xdr:row>
      <xdr:rowOff>85726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82676"/>
          <a:ext cx="9667875" cy="6705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121</xdr:row>
      <xdr:rowOff>28575</xdr:rowOff>
    </xdr:from>
    <xdr:to>
      <xdr:col>12</xdr:col>
      <xdr:colOff>657784</xdr:colOff>
      <xdr:row>159</xdr:row>
      <xdr:rowOff>47625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774025"/>
          <a:ext cx="9649384" cy="65341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160</xdr:row>
      <xdr:rowOff>142876</xdr:rowOff>
    </xdr:from>
    <xdr:to>
      <xdr:col>12</xdr:col>
      <xdr:colOff>657225</xdr:colOff>
      <xdr:row>198</xdr:row>
      <xdr:rowOff>57150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574876"/>
          <a:ext cx="9639300" cy="6429374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199</xdr:row>
      <xdr:rowOff>95251</xdr:rowOff>
    </xdr:from>
    <xdr:to>
      <xdr:col>12</xdr:col>
      <xdr:colOff>657224</xdr:colOff>
      <xdr:row>235</xdr:row>
      <xdr:rowOff>9525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34213801"/>
          <a:ext cx="9534525" cy="6086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1380153</xdr:colOff>
      <xdr:row>23</xdr:row>
      <xdr:rowOff>77755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416990" cy="5666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20</xdr:row>
      <xdr:rowOff>28575</xdr:rowOff>
    </xdr:from>
    <xdr:to>
      <xdr:col>5</xdr:col>
      <xdr:colOff>24835</xdr:colOff>
      <xdr:row>60</xdr:row>
      <xdr:rowOff>180975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981700"/>
          <a:ext cx="7111435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handytmp\WINDOWS\SANHWP~1\temp\&#54617;&#44368;&#49324;&#54637;\&#48177;&#50629;\&#54617;&#44368;\&#54617;.&#48277;&#47749;&#4714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학교명렬"/>
      <sheetName val="교육청명렬"/>
      <sheetName val="Sheet1"/>
      <sheetName val="학교명렬(수합)"/>
      <sheetName val="법인명렬(수합)"/>
      <sheetName val="법인명렬"/>
      <sheetName val="법인명렬 (2)"/>
      <sheetName val="Sheet2"/>
      <sheetName val="Sheet4"/>
      <sheetName val="Sheet5"/>
      <sheetName val="Sheet6"/>
      <sheetName val="Sheet3"/>
    </sheetNames>
    <sheetDataSet>
      <sheetData sheetId="0"/>
      <sheetData sheetId="1"/>
      <sheetData sheetId="2"/>
      <sheetData sheetId="3"/>
      <sheetData sheetId="4"/>
      <sheetData sheetId="5">
        <row r="4">
          <cell r="E4" t="str">
            <v>연번</v>
          </cell>
          <cell r="F4" t="str">
            <v>법인명</v>
          </cell>
        </row>
        <row r="5">
          <cell r="B5" t="str">
            <v>01</v>
          </cell>
          <cell r="E5">
            <v>101</v>
          </cell>
          <cell r="F5" t="str">
            <v>해아학원</v>
          </cell>
        </row>
        <row r="6">
          <cell r="B6" t="str">
            <v>02</v>
          </cell>
          <cell r="E6">
            <v>102</v>
          </cell>
          <cell r="F6" t="str">
            <v>장기학원</v>
          </cell>
        </row>
        <row r="7">
          <cell r="B7" t="str">
            <v>03</v>
          </cell>
          <cell r="E7">
            <v>103</v>
          </cell>
          <cell r="F7" t="str">
            <v>흥해학원</v>
          </cell>
        </row>
        <row r="8">
          <cell r="B8" t="str">
            <v>04</v>
          </cell>
          <cell r="E8">
            <v>104</v>
          </cell>
          <cell r="F8" t="str">
            <v>석문학원</v>
          </cell>
        </row>
        <row r="9">
          <cell r="B9" t="str">
            <v>05</v>
          </cell>
          <cell r="E9">
            <v>105</v>
          </cell>
          <cell r="F9" t="str">
            <v>제일학원</v>
          </cell>
        </row>
        <row r="10">
          <cell r="B10" t="str">
            <v>06</v>
          </cell>
          <cell r="E10">
            <v>106</v>
          </cell>
          <cell r="F10" t="str">
            <v>대내학원</v>
          </cell>
        </row>
        <row r="11">
          <cell r="B11" t="str">
            <v>07</v>
          </cell>
          <cell r="E11">
            <v>107</v>
          </cell>
          <cell r="F11" t="str">
            <v>금계학원</v>
          </cell>
        </row>
        <row r="12">
          <cell r="B12" t="str">
            <v>08</v>
          </cell>
          <cell r="E12">
            <v>108</v>
          </cell>
          <cell r="F12" t="str">
            <v>점촌학원</v>
          </cell>
        </row>
        <row r="13">
          <cell r="B13" t="str">
            <v>09</v>
          </cell>
          <cell r="E13">
            <v>109</v>
          </cell>
          <cell r="F13" t="str">
            <v>소보학원</v>
          </cell>
        </row>
        <row r="14">
          <cell r="B14">
            <v>10</v>
          </cell>
          <cell r="E14">
            <v>110</v>
          </cell>
          <cell r="F14" t="str">
            <v>명덕학원</v>
          </cell>
        </row>
        <row r="15">
          <cell r="B15">
            <v>11</v>
          </cell>
          <cell r="E15">
            <v>111</v>
          </cell>
          <cell r="F15" t="str">
            <v>삼성학원</v>
          </cell>
        </row>
        <row r="16">
          <cell r="B16">
            <v>12</v>
          </cell>
          <cell r="E16">
            <v>112</v>
          </cell>
          <cell r="F16" t="str">
            <v>삼영학원</v>
          </cell>
        </row>
        <row r="17">
          <cell r="B17">
            <v>13</v>
          </cell>
          <cell r="E17">
            <v>113</v>
          </cell>
          <cell r="F17" t="str">
            <v>현동학원</v>
          </cell>
        </row>
        <row r="18">
          <cell r="B18">
            <v>14</v>
          </cell>
          <cell r="E18">
            <v>114</v>
          </cell>
          <cell r="F18" t="str">
            <v>기독농민</v>
          </cell>
        </row>
        <row r="19">
          <cell r="B19">
            <v>15</v>
          </cell>
          <cell r="E19">
            <v>115</v>
          </cell>
          <cell r="F19" t="str">
            <v>다산학원</v>
          </cell>
        </row>
        <row r="20">
          <cell r="B20">
            <v>16</v>
          </cell>
          <cell r="E20">
            <v>116</v>
          </cell>
          <cell r="F20" t="str">
            <v>청파학원</v>
          </cell>
        </row>
        <row r="21">
          <cell r="B21">
            <v>17</v>
          </cell>
          <cell r="E21">
            <v>117</v>
          </cell>
          <cell r="F21" t="str">
            <v>진풍학원</v>
          </cell>
        </row>
        <row r="22">
          <cell r="B22">
            <v>18</v>
          </cell>
          <cell r="E22">
            <v>118</v>
          </cell>
          <cell r="F22" t="str">
            <v>제동학원</v>
          </cell>
        </row>
        <row r="23">
          <cell r="B23">
            <v>19</v>
          </cell>
        </row>
        <row r="24">
          <cell r="B24">
            <v>20</v>
          </cell>
          <cell r="E24" t="str">
            <v>연번</v>
          </cell>
          <cell r="F24" t="str">
            <v>법인명</v>
          </cell>
        </row>
        <row r="25">
          <cell r="B25">
            <v>21</v>
          </cell>
          <cell r="E25">
            <v>201</v>
          </cell>
          <cell r="F25" t="str">
            <v>영가교육재단</v>
          </cell>
        </row>
        <row r="26">
          <cell r="B26">
            <v>22</v>
          </cell>
          <cell r="E26">
            <v>202</v>
          </cell>
          <cell r="F26" t="str">
            <v>영화교육재단</v>
          </cell>
        </row>
        <row r="27">
          <cell r="B27">
            <v>23</v>
          </cell>
          <cell r="E27">
            <v>203</v>
          </cell>
          <cell r="F27" t="str">
            <v>금오학숙</v>
          </cell>
        </row>
        <row r="28">
          <cell r="B28">
            <v>24</v>
          </cell>
          <cell r="E28">
            <v>204</v>
          </cell>
          <cell r="F28" t="str">
            <v>永光학원</v>
          </cell>
        </row>
        <row r="29">
          <cell r="B29">
            <v>25</v>
          </cell>
        </row>
        <row r="30">
          <cell r="B30">
            <v>26</v>
          </cell>
          <cell r="E30" t="str">
            <v>연번</v>
          </cell>
          <cell r="F30" t="str">
            <v>법인명</v>
          </cell>
        </row>
        <row r="31">
          <cell r="B31">
            <v>27</v>
          </cell>
          <cell r="E31">
            <v>301</v>
          </cell>
        </row>
        <row r="32">
          <cell r="B32">
            <v>28</v>
          </cell>
          <cell r="E32">
            <v>302</v>
          </cell>
        </row>
        <row r="33">
          <cell r="B33">
            <v>29</v>
          </cell>
          <cell r="E33">
            <v>303</v>
          </cell>
        </row>
        <row r="34">
          <cell r="B34">
            <v>30</v>
          </cell>
        </row>
        <row r="35">
          <cell r="B35">
            <v>31</v>
          </cell>
          <cell r="E35" t="str">
            <v>연번</v>
          </cell>
          <cell r="F35" t="str">
            <v>법인명</v>
          </cell>
        </row>
        <row r="36">
          <cell r="B36">
            <v>32</v>
          </cell>
          <cell r="E36">
            <v>401</v>
          </cell>
        </row>
        <row r="37">
          <cell r="B37">
            <v>33</v>
          </cell>
          <cell r="E37">
            <v>402</v>
          </cell>
        </row>
        <row r="38">
          <cell r="B38">
            <v>34</v>
          </cell>
          <cell r="E38">
            <v>403</v>
          </cell>
        </row>
        <row r="39">
          <cell r="B39">
            <v>35</v>
          </cell>
          <cell r="E39">
            <v>404</v>
          </cell>
        </row>
        <row r="40">
          <cell r="B40">
            <v>36</v>
          </cell>
          <cell r="E40">
            <v>405</v>
          </cell>
        </row>
        <row r="41">
          <cell r="B41">
            <v>37</v>
          </cell>
          <cell r="E41">
            <v>406</v>
          </cell>
        </row>
        <row r="42">
          <cell r="B42">
            <v>38</v>
          </cell>
          <cell r="E42">
            <v>407</v>
          </cell>
        </row>
        <row r="43">
          <cell r="B43">
            <v>39</v>
          </cell>
        </row>
        <row r="44">
          <cell r="B44">
            <v>40</v>
          </cell>
        </row>
        <row r="45">
          <cell r="B45">
            <v>41</v>
          </cell>
        </row>
        <row r="46">
          <cell r="B46">
            <v>42</v>
          </cell>
        </row>
        <row r="47">
          <cell r="B47">
            <v>43</v>
          </cell>
        </row>
        <row r="48">
          <cell r="B48">
            <v>44</v>
          </cell>
        </row>
        <row r="49">
          <cell r="B49">
            <v>45</v>
          </cell>
        </row>
        <row r="50">
          <cell r="B50">
            <v>46</v>
          </cell>
        </row>
        <row r="51">
          <cell r="B51">
            <v>47</v>
          </cell>
        </row>
        <row r="52">
          <cell r="B52">
            <v>48</v>
          </cell>
        </row>
        <row r="53">
          <cell r="B53">
            <v>49</v>
          </cell>
        </row>
        <row r="54">
          <cell r="B54">
            <v>50</v>
          </cell>
        </row>
        <row r="55">
          <cell r="B55">
            <v>51</v>
          </cell>
        </row>
        <row r="56">
          <cell r="B56">
            <v>52</v>
          </cell>
        </row>
        <row r="57">
          <cell r="B57">
            <v>53</v>
          </cell>
        </row>
        <row r="58">
          <cell r="B58">
            <v>54</v>
          </cell>
        </row>
        <row r="59">
          <cell r="B59">
            <v>55</v>
          </cell>
        </row>
        <row r="60">
          <cell r="B60">
            <v>56</v>
          </cell>
        </row>
        <row r="61">
          <cell r="B61">
            <v>57</v>
          </cell>
        </row>
        <row r="62">
          <cell r="B62">
            <v>58</v>
          </cell>
        </row>
        <row r="63">
          <cell r="B63">
            <v>59</v>
          </cell>
        </row>
        <row r="64">
          <cell r="B64">
            <v>60</v>
          </cell>
        </row>
        <row r="65">
          <cell r="B65">
            <v>61</v>
          </cell>
        </row>
        <row r="66">
          <cell r="B66">
            <v>62</v>
          </cell>
        </row>
        <row r="67">
          <cell r="B67">
            <v>63</v>
          </cell>
        </row>
        <row r="68">
          <cell r="B68">
            <v>64</v>
          </cell>
        </row>
        <row r="69">
          <cell r="B69">
            <v>65</v>
          </cell>
        </row>
        <row r="70">
          <cell r="B70">
            <v>66</v>
          </cell>
        </row>
        <row r="71">
          <cell r="B71">
            <v>67</v>
          </cell>
        </row>
        <row r="72">
          <cell r="B72">
            <v>68</v>
          </cell>
        </row>
        <row r="73">
          <cell r="B73">
            <v>69</v>
          </cell>
        </row>
        <row r="74">
          <cell r="B74">
            <v>70</v>
          </cell>
        </row>
        <row r="75">
          <cell r="B75">
            <v>71</v>
          </cell>
        </row>
        <row r="76">
          <cell r="B76">
            <v>72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3"/>
  <sheetViews>
    <sheetView tabSelected="1" zoomScale="85" zoomScaleNormal="85" zoomScaleSheetLayoutView="100" workbookViewId="0"/>
  </sheetViews>
  <sheetFormatPr defaultColWidth="20.77734375" defaultRowHeight="34.9" customHeight="1"/>
  <cols>
    <col min="1" max="6" width="12.77734375" style="5" customWidth="1"/>
    <col min="7" max="9" width="15.21875" style="5" customWidth="1"/>
    <col min="10" max="16384" width="20.77734375" style="5"/>
  </cols>
  <sheetData>
    <row r="1" spans="1:8" ht="34.9" customHeight="1">
      <c r="A1" s="4" t="s">
        <v>5</v>
      </c>
    </row>
    <row r="2" spans="1:8" ht="34.9" customHeight="1">
      <c r="A2" s="6"/>
      <c r="B2" s="6"/>
      <c r="C2" s="6"/>
      <c r="D2" s="6"/>
      <c r="E2" s="6"/>
      <c r="F2" s="6"/>
    </row>
    <row r="3" spans="1:8" ht="34.9" customHeight="1">
      <c r="A3" s="7" t="s">
        <v>67</v>
      </c>
      <c r="B3" s="8"/>
      <c r="C3" s="9"/>
      <c r="D3" s="8"/>
      <c r="E3" s="8"/>
      <c r="F3" s="8"/>
      <c r="G3" s="9"/>
      <c r="H3" s="9"/>
    </row>
    <row r="4" spans="1:8" ht="12" customHeight="1">
      <c r="A4" s="7"/>
      <c r="B4" s="8"/>
      <c r="C4" s="9"/>
      <c r="D4" s="8"/>
      <c r="E4" s="8"/>
      <c r="F4" s="8"/>
      <c r="G4" s="9"/>
      <c r="H4" s="9"/>
    </row>
    <row r="5" spans="1:8" ht="34.9" customHeight="1">
      <c r="A5" s="10" t="s">
        <v>87</v>
      </c>
      <c r="B5" s="10"/>
      <c r="C5" s="10"/>
      <c r="D5" s="10"/>
      <c r="E5" s="10"/>
      <c r="F5" s="10"/>
      <c r="G5" s="9"/>
      <c r="H5" s="9"/>
    </row>
    <row r="6" spans="1:8" ht="34.9" customHeight="1">
      <c r="A6" s="11"/>
      <c r="B6" s="11"/>
      <c r="C6" s="11"/>
      <c r="D6" s="11"/>
      <c r="E6" s="11"/>
      <c r="F6" s="11"/>
    </row>
    <row r="7" spans="1:8" s="14" customFormat="1" ht="34.9" customHeight="1">
      <c r="A7" s="12"/>
      <c r="B7" s="13"/>
      <c r="C7" s="13"/>
      <c r="D7" s="13"/>
      <c r="E7" s="13"/>
      <c r="F7" s="12"/>
    </row>
    <row r="8" spans="1:8" s="14" customFormat="1" ht="34.9" customHeight="1">
      <c r="B8" s="13"/>
      <c r="C8" s="13"/>
      <c r="D8" s="13"/>
      <c r="E8" s="13"/>
      <c r="F8" s="13"/>
    </row>
    <row r="9" spans="1:8" s="14" customFormat="1" ht="34.9" customHeight="1">
      <c r="A9" s="13"/>
      <c r="B9" s="13"/>
      <c r="C9" s="13"/>
      <c r="D9" s="13"/>
      <c r="E9" s="13"/>
      <c r="F9" s="13"/>
    </row>
    <row r="10" spans="1:8" ht="34.9" customHeight="1">
      <c r="A10" s="6"/>
      <c r="B10" s="6"/>
      <c r="C10" s="6"/>
      <c r="D10" s="6"/>
      <c r="E10" s="6"/>
      <c r="F10" s="6"/>
    </row>
    <row r="11" spans="1:8" ht="34.9" customHeight="1">
      <c r="A11" s="7" t="s">
        <v>88</v>
      </c>
      <c r="B11" s="15"/>
      <c r="C11" s="15"/>
      <c r="D11" s="15"/>
      <c r="E11" s="15"/>
      <c r="F11" s="15"/>
      <c r="G11" s="9"/>
      <c r="H11" s="9"/>
    </row>
    <row r="12" spans="1:8" ht="12" customHeight="1">
      <c r="A12" s="7"/>
      <c r="B12" s="15"/>
      <c r="C12" s="15"/>
      <c r="D12" s="15"/>
      <c r="E12" s="15"/>
      <c r="F12" s="15"/>
      <c r="G12" s="9"/>
      <c r="H12" s="9"/>
    </row>
    <row r="13" spans="1:8" ht="34.9" customHeight="1">
      <c r="A13" s="7" t="s">
        <v>66</v>
      </c>
      <c r="B13" s="9"/>
      <c r="C13" s="9"/>
      <c r="D13" s="9"/>
      <c r="E13" s="9"/>
      <c r="F13" s="9"/>
      <c r="G13" s="9"/>
      <c r="H13" s="9"/>
    </row>
  </sheetData>
  <phoneticPr fontId="2" type="noConversion"/>
  <printOptions horizontalCentered="1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F20"/>
  <sheetViews>
    <sheetView zoomScaleNormal="100" zoomScaleSheetLayoutView="100" workbookViewId="0"/>
  </sheetViews>
  <sheetFormatPr defaultColWidth="20.77734375" defaultRowHeight="19.899999999999999" customHeight="1"/>
  <cols>
    <col min="1" max="1" width="6.77734375" style="5" customWidth="1"/>
    <col min="2" max="2" width="30.33203125" style="5" customWidth="1"/>
    <col min="3" max="3" width="4.44140625" style="5" customWidth="1"/>
    <col min="4" max="4" width="49.77734375" style="5" customWidth="1"/>
    <col min="5" max="5" width="21.5546875" style="5" customWidth="1"/>
    <col min="6" max="6" width="6.77734375" style="5" customWidth="1"/>
    <col min="7" max="9" width="15.21875" style="5" customWidth="1"/>
    <col min="10" max="16384" width="20.77734375" style="5"/>
  </cols>
  <sheetData>
    <row r="1" spans="1:6" ht="19.899999999999999" customHeight="1">
      <c r="A1" s="34" t="s">
        <v>24</v>
      </c>
    </row>
    <row r="2" spans="1:6" s="36" customFormat="1" ht="30" customHeight="1">
      <c r="A2" s="7" t="s">
        <v>89</v>
      </c>
      <c r="B2" s="35"/>
      <c r="C2" s="35"/>
      <c r="D2" s="35"/>
      <c r="E2" s="35"/>
      <c r="F2" s="12"/>
    </row>
    <row r="3" spans="1:6" s="36" customFormat="1" ht="30" customHeight="1">
      <c r="A3" s="7" t="s">
        <v>86</v>
      </c>
      <c r="B3" s="35"/>
      <c r="C3" s="35"/>
      <c r="D3" s="35"/>
      <c r="E3" s="35"/>
      <c r="F3" s="12"/>
    </row>
    <row r="4" spans="1:6" s="36" customFormat="1" ht="30" customHeight="1">
      <c r="A4" s="7"/>
      <c r="B4" s="35"/>
      <c r="C4" s="35"/>
      <c r="D4" s="35"/>
      <c r="E4" s="35"/>
      <c r="F4" s="35"/>
    </row>
    <row r="5" spans="1:6" ht="19.899999999999999" customHeight="1">
      <c r="A5" s="12"/>
      <c r="B5" s="12"/>
      <c r="C5" s="12"/>
      <c r="D5" s="12"/>
      <c r="E5" s="12"/>
      <c r="F5" s="12"/>
    </row>
    <row r="6" spans="1:6" ht="30" customHeight="1">
      <c r="A6" s="37" t="s">
        <v>69</v>
      </c>
      <c r="B6" s="38" t="s">
        <v>68</v>
      </c>
      <c r="C6" s="38"/>
      <c r="D6" s="39">
        <f>E6</f>
        <v>1945499000</v>
      </c>
      <c r="E6" s="40">
        <v>1945499000</v>
      </c>
      <c r="F6" s="41"/>
    </row>
    <row r="7" spans="1:6" ht="30" customHeight="1">
      <c r="A7" s="37" t="s">
        <v>70</v>
      </c>
      <c r="B7" s="38" t="s">
        <v>25</v>
      </c>
      <c r="C7" s="38"/>
      <c r="D7" s="39">
        <f t="shared" ref="D7:D9" si="0">E7</f>
        <v>1942140246</v>
      </c>
      <c r="E7" s="40">
        <v>1942140246</v>
      </c>
      <c r="F7" s="41"/>
    </row>
    <row r="8" spans="1:6" ht="30" customHeight="1">
      <c r="A8" s="37" t="s">
        <v>71</v>
      </c>
      <c r="B8" s="38" t="s">
        <v>26</v>
      </c>
      <c r="C8" s="38"/>
      <c r="D8" s="39">
        <f t="shared" si="0"/>
        <v>1940145227</v>
      </c>
      <c r="E8" s="40">
        <v>1940145227</v>
      </c>
      <c r="F8" s="41"/>
    </row>
    <row r="9" spans="1:6" ht="30" customHeight="1">
      <c r="A9" s="37" t="s">
        <v>72</v>
      </c>
      <c r="B9" s="38" t="s">
        <v>27</v>
      </c>
      <c r="C9" s="38"/>
      <c r="D9" s="39">
        <f t="shared" si="0"/>
        <v>1995019</v>
      </c>
      <c r="E9" s="40">
        <f>E7-E8</f>
        <v>1995019</v>
      </c>
      <c r="F9" s="41"/>
    </row>
    <row r="10" spans="1:6" ht="19.899999999999999" customHeight="1">
      <c r="A10" s="41"/>
      <c r="B10" s="41"/>
      <c r="C10" s="41"/>
      <c r="D10" s="41"/>
      <c r="E10" s="41"/>
      <c r="F10" s="41"/>
    </row>
    <row r="11" spans="1:6" ht="19.899999999999999" customHeight="1">
      <c r="A11" s="41"/>
      <c r="B11" s="41"/>
      <c r="C11" s="41"/>
      <c r="D11" s="41"/>
      <c r="E11" s="41"/>
      <c r="F11" s="41"/>
    </row>
    <row r="12" spans="1:6" ht="19.899999999999999" customHeight="1">
      <c r="A12" s="41"/>
      <c r="B12" s="41"/>
      <c r="C12" s="41"/>
      <c r="D12" s="41"/>
      <c r="E12" s="41"/>
      <c r="F12" s="41"/>
    </row>
    <row r="13" spans="1:6" s="14" customFormat="1" ht="19.899999999999999" customHeight="1">
      <c r="A13" s="42" t="s">
        <v>60</v>
      </c>
      <c r="B13" s="42"/>
      <c r="C13" s="42"/>
      <c r="D13" s="42"/>
      <c r="E13" s="42"/>
      <c r="F13" s="42"/>
    </row>
    <row r="14" spans="1:6" s="14" customFormat="1" ht="19.899999999999999" customHeight="1">
      <c r="A14" s="43"/>
      <c r="B14" s="43"/>
      <c r="C14" s="43"/>
      <c r="D14" s="43"/>
      <c r="E14" s="43"/>
      <c r="F14" s="43"/>
    </row>
    <row r="15" spans="1:6" s="14" customFormat="1" ht="30" customHeight="1">
      <c r="A15" s="93" t="s">
        <v>73</v>
      </c>
      <c r="B15" s="38" t="s">
        <v>75</v>
      </c>
      <c r="C15" s="38"/>
      <c r="D15" s="39">
        <f t="shared" ref="D15:D17" si="1">E15</f>
        <v>1995019</v>
      </c>
      <c r="E15" s="40">
        <f>E16+E17</f>
        <v>1995019</v>
      </c>
      <c r="F15" s="43"/>
    </row>
    <row r="16" spans="1:6" s="14" customFormat="1" ht="30" customHeight="1">
      <c r="A16" s="43"/>
      <c r="B16" s="44" t="s">
        <v>76</v>
      </c>
      <c r="C16" s="44"/>
      <c r="D16" s="39">
        <f t="shared" si="1"/>
        <v>234840</v>
      </c>
      <c r="E16" s="40">
        <v>234840</v>
      </c>
      <c r="F16" s="43"/>
    </row>
    <row r="17" spans="1:6" s="14" customFormat="1" ht="30" customHeight="1">
      <c r="A17" s="43"/>
      <c r="B17" s="44" t="s">
        <v>77</v>
      </c>
      <c r="C17" s="44"/>
      <c r="D17" s="39">
        <f t="shared" si="1"/>
        <v>1760179</v>
      </c>
      <c r="E17" s="40">
        <v>1760179</v>
      </c>
      <c r="F17" s="43"/>
    </row>
    <row r="18" spans="1:6" s="14" customFormat="1" ht="19.899999999999999" customHeight="1">
      <c r="A18" s="43"/>
      <c r="B18" s="45"/>
      <c r="C18" s="45"/>
      <c r="D18" s="41"/>
      <c r="E18" s="41"/>
      <c r="F18" s="43"/>
    </row>
    <row r="20" spans="1:6" s="47" customFormat="1" ht="19.899999999999999" customHeight="1">
      <c r="A20" s="46" t="s">
        <v>28</v>
      </c>
    </row>
  </sheetData>
  <phoneticPr fontId="2" type="noConversion"/>
  <printOptions horizontalCentered="1"/>
  <pageMargins left="0.7" right="0.7" top="0.75" bottom="0.75" header="0.3" footer="0.3"/>
  <pageSetup paperSize="9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outlinePr summaryRight="0"/>
  </sheetPr>
  <dimension ref="A1:I20"/>
  <sheetViews>
    <sheetView zoomScaleNormal="100" zoomScaleSheetLayoutView="100" workbookViewId="0"/>
  </sheetViews>
  <sheetFormatPr defaultColWidth="8.88671875" defaultRowHeight="13.5"/>
  <cols>
    <col min="1" max="1" width="17.6640625" style="17" customWidth="1"/>
    <col min="2" max="4" width="12.6640625" style="17" customWidth="1"/>
    <col min="5" max="5" width="1.6640625" style="17" customWidth="1"/>
    <col min="6" max="6" width="17.6640625" style="17" customWidth="1"/>
    <col min="7" max="9" width="12.6640625" style="17" customWidth="1"/>
    <col min="10" max="16384" width="8.88671875" style="17"/>
  </cols>
  <sheetData>
    <row r="1" spans="1:9" ht="20.100000000000001" customHeight="1">
      <c r="A1" s="16" t="s">
        <v>29</v>
      </c>
    </row>
    <row r="2" spans="1:9" ht="30.6" customHeight="1">
      <c r="A2" s="18" t="s">
        <v>90</v>
      </c>
      <c r="B2" s="18"/>
      <c r="C2" s="18"/>
      <c r="D2" s="18"/>
      <c r="E2" s="18"/>
      <c r="F2" s="18"/>
      <c r="G2" s="18"/>
      <c r="H2" s="18"/>
      <c r="I2" s="18"/>
    </row>
    <row r="3" spans="1:9" ht="6" customHeight="1"/>
    <row r="4" spans="1:9" ht="16.350000000000001" customHeight="1">
      <c r="A4" s="19" t="s">
        <v>74</v>
      </c>
      <c r="B4" s="19"/>
      <c r="C4" s="19"/>
      <c r="D4" s="19"/>
      <c r="E4" s="19"/>
      <c r="F4" s="19"/>
      <c r="G4" s="19"/>
      <c r="H4" s="19"/>
      <c r="I4" s="19"/>
    </row>
    <row r="5" spans="1:9" ht="16.350000000000001" customHeight="1">
      <c r="B5" s="20"/>
      <c r="C5" s="20"/>
      <c r="D5" s="20"/>
      <c r="E5" s="20"/>
      <c r="F5" s="20"/>
      <c r="G5" s="20"/>
      <c r="H5" s="20"/>
      <c r="I5" s="21" t="s">
        <v>63</v>
      </c>
    </row>
    <row r="6" spans="1:9" ht="3" customHeight="1" thickBot="1"/>
    <row r="7" spans="1:9" ht="30" customHeight="1">
      <c r="A7" s="1" t="s">
        <v>32</v>
      </c>
      <c r="B7" s="2"/>
      <c r="C7" s="2"/>
      <c r="D7" s="3"/>
      <c r="F7" s="1" t="s">
        <v>33</v>
      </c>
      <c r="G7" s="2"/>
      <c r="H7" s="2"/>
      <c r="I7" s="3"/>
    </row>
    <row r="8" spans="1:9" ht="40.15" customHeight="1">
      <c r="A8" s="22" t="s">
        <v>6</v>
      </c>
      <c r="B8" s="23" t="s">
        <v>7</v>
      </c>
      <c r="C8" s="23" t="s">
        <v>8</v>
      </c>
      <c r="D8" s="24" t="s">
        <v>9</v>
      </c>
      <c r="F8" s="22" t="s">
        <v>6</v>
      </c>
      <c r="G8" s="23" t="s">
        <v>7</v>
      </c>
      <c r="H8" s="23" t="s">
        <v>8</v>
      </c>
      <c r="I8" s="24" t="s">
        <v>9</v>
      </c>
    </row>
    <row r="9" spans="1:9" ht="30" customHeight="1">
      <c r="A9" s="25" t="s">
        <v>10</v>
      </c>
      <c r="B9" s="26">
        <v>0</v>
      </c>
      <c r="C9" s="26">
        <v>0</v>
      </c>
      <c r="D9" s="27">
        <f>B9-C9</f>
        <v>0</v>
      </c>
      <c r="E9" s="28"/>
      <c r="F9" s="25" t="s">
        <v>11</v>
      </c>
      <c r="G9" s="26">
        <v>1740819637</v>
      </c>
      <c r="H9" s="26">
        <v>1746136000</v>
      </c>
      <c r="I9" s="27">
        <f t="shared" ref="I9:I14" si="0">G9-H9</f>
        <v>-5316363</v>
      </c>
    </row>
    <row r="10" spans="1:9" ht="30" customHeight="1">
      <c r="A10" s="25" t="s">
        <v>12</v>
      </c>
      <c r="B10" s="26">
        <v>4297487</v>
      </c>
      <c r="C10" s="26">
        <v>3742000</v>
      </c>
      <c r="D10" s="27">
        <f t="shared" ref="D10:D16" si="1">B10-C10</f>
        <v>555487</v>
      </c>
      <c r="E10" s="28"/>
      <c r="F10" s="25" t="s">
        <v>13</v>
      </c>
      <c r="G10" s="26">
        <v>27632590</v>
      </c>
      <c r="H10" s="26">
        <v>27670000</v>
      </c>
      <c r="I10" s="27">
        <f t="shared" si="0"/>
        <v>-37410</v>
      </c>
    </row>
    <row r="11" spans="1:9" ht="30" customHeight="1">
      <c r="A11" s="25" t="s">
        <v>64</v>
      </c>
      <c r="B11" s="26">
        <v>3312619</v>
      </c>
      <c r="C11" s="26">
        <v>3315000</v>
      </c>
      <c r="D11" s="27">
        <f t="shared" si="1"/>
        <v>-2381</v>
      </c>
      <c r="E11" s="28"/>
      <c r="F11" s="25" t="s">
        <v>14</v>
      </c>
      <c r="G11" s="26">
        <v>2000000</v>
      </c>
      <c r="H11" s="26">
        <v>2000000</v>
      </c>
      <c r="I11" s="27">
        <f t="shared" si="0"/>
        <v>0</v>
      </c>
    </row>
    <row r="12" spans="1:9" ht="30" customHeight="1">
      <c r="A12" s="25" t="s">
        <v>15</v>
      </c>
      <c r="B12" s="26">
        <v>1420754220</v>
      </c>
      <c r="C12" s="26">
        <v>1420753000</v>
      </c>
      <c r="D12" s="27">
        <f t="shared" si="1"/>
        <v>1220</v>
      </c>
      <c r="E12" s="28"/>
      <c r="F12" s="25" t="s">
        <v>16</v>
      </c>
      <c r="G12" s="26">
        <v>0</v>
      </c>
      <c r="H12" s="26"/>
      <c r="I12" s="27">
        <f t="shared" si="0"/>
        <v>0</v>
      </c>
    </row>
    <row r="13" spans="1:9" ht="30" customHeight="1">
      <c r="A13" s="25" t="s">
        <v>4</v>
      </c>
      <c r="B13" s="26">
        <v>159005760</v>
      </c>
      <c r="C13" s="26">
        <v>159073000</v>
      </c>
      <c r="D13" s="27">
        <f t="shared" si="1"/>
        <v>-67240</v>
      </c>
      <c r="E13" s="28"/>
      <c r="F13" s="25" t="s">
        <v>65</v>
      </c>
      <c r="G13" s="26">
        <v>0</v>
      </c>
      <c r="H13" s="26"/>
      <c r="I13" s="27">
        <f t="shared" si="0"/>
        <v>0</v>
      </c>
    </row>
    <row r="14" spans="1:9" ht="30" customHeight="1">
      <c r="A14" s="25" t="s">
        <v>18</v>
      </c>
      <c r="B14" s="26">
        <v>561800</v>
      </c>
      <c r="C14" s="26">
        <v>562000</v>
      </c>
      <c r="D14" s="27">
        <f t="shared" si="1"/>
        <v>-200</v>
      </c>
      <c r="E14" s="28"/>
      <c r="F14" s="25" t="s">
        <v>17</v>
      </c>
      <c r="G14" s="26">
        <v>169693000</v>
      </c>
      <c r="H14" s="26">
        <v>169693000</v>
      </c>
      <c r="I14" s="27">
        <f t="shared" si="0"/>
        <v>0</v>
      </c>
    </row>
    <row r="15" spans="1:9" ht="30" customHeight="1">
      <c r="A15" s="25" t="s">
        <v>19</v>
      </c>
      <c r="B15" s="26">
        <v>184169000</v>
      </c>
      <c r="C15" s="26">
        <v>188361000</v>
      </c>
      <c r="D15" s="27">
        <f t="shared" si="1"/>
        <v>-4192000</v>
      </c>
      <c r="E15" s="28"/>
      <c r="F15" s="25"/>
      <c r="G15" s="29"/>
      <c r="H15" s="29"/>
      <c r="I15" s="30"/>
    </row>
    <row r="16" spans="1:9" ht="30" customHeight="1">
      <c r="A16" s="25" t="s">
        <v>20</v>
      </c>
      <c r="B16" s="26">
        <v>170039360</v>
      </c>
      <c r="C16" s="26">
        <v>169693000</v>
      </c>
      <c r="D16" s="27">
        <f t="shared" si="1"/>
        <v>346360</v>
      </c>
      <c r="E16" s="28"/>
      <c r="F16" s="25"/>
      <c r="G16" s="29"/>
      <c r="H16" s="29"/>
      <c r="I16" s="30"/>
    </row>
    <row r="17" spans="1:9" ht="30" customHeight="1">
      <c r="A17" s="25"/>
      <c r="B17" s="26"/>
      <c r="C17" s="26"/>
      <c r="D17" s="27"/>
      <c r="E17" s="28"/>
      <c r="F17" s="25"/>
      <c r="G17" s="29"/>
      <c r="H17" s="29"/>
      <c r="I17" s="30"/>
    </row>
    <row r="18" spans="1:9" ht="30" customHeight="1">
      <c r="A18" s="25"/>
      <c r="B18" s="29"/>
      <c r="C18" s="29"/>
      <c r="D18" s="30"/>
      <c r="E18" s="28"/>
      <c r="F18" s="25"/>
      <c r="G18" s="29"/>
      <c r="H18" s="29"/>
      <c r="I18" s="30"/>
    </row>
    <row r="19" spans="1:9" ht="30" customHeight="1" thickBot="1">
      <c r="A19" s="31" t="s">
        <v>0</v>
      </c>
      <c r="B19" s="32">
        <f>SUM(B9:B18)</f>
        <v>1942140246</v>
      </c>
      <c r="C19" s="32">
        <f>SUM(C9:C18)</f>
        <v>1945499000</v>
      </c>
      <c r="D19" s="33">
        <f>SUM(D9:D18)</f>
        <v>-3358754</v>
      </c>
      <c r="E19" s="28"/>
      <c r="F19" s="31" t="s">
        <v>61</v>
      </c>
      <c r="G19" s="32">
        <f>SUM(G9:G18)</f>
        <v>1940145227</v>
      </c>
      <c r="H19" s="32">
        <f>SUM(H9:H18)</f>
        <v>1945499000</v>
      </c>
      <c r="I19" s="33">
        <f>SUM(I9:I18)</f>
        <v>-5353773</v>
      </c>
    </row>
    <row r="20" spans="1:9" ht="25.15" customHeight="1"/>
  </sheetData>
  <phoneticPr fontId="2" type="noConversion"/>
  <printOptions horizontalCentered="1"/>
  <pageMargins left="0.7" right="0.7" top="0.75" bottom="0.75" header="0.3" footer="0.3"/>
  <pageSetup paperSize="9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"/>
  <sheetViews>
    <sheetView topLeftCell="A205" zoomScaleNormal="100" zoomScaleSheetLayoutView="100" workbookViewId="0">
      <selection activeCell="P21" sqref="P21"/>
    </sheetView>
  </sheetViews>
  <sheetFormatPr defaultColWidth="8.77734375" defaultRowHeight="13.5"/>
  <cols>
    <col min="1" max="16384" width="8.77734375" style="94"/>
  </cols>
  <sheetData/>
  <phoneticPr fontId="2" type="noConversion"/>
  <printOptions horizontalCentered="1"/>
  <pageMargins left="0.31496062992125984" right="0.31496062992125984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K25"/>
  <sheetViews>
    <sheetView zoomScaleNormal="100" zoomScaleSheetLayoutView="100" workbookViewId="0">
      <selection activeCell="E2" sqref="E2"/>
    </sheetView>
  </sheetViews>
  <sheetFormatPr defaultColWidth="8.88671875" defaultRowHeight="13.5"/>
  <cols>
    <col min="1" max="3" width="9.44140625" style="48" customWidth="1"/>
    <col min="4" max="4" width="12.33203125" style="48" customWidth="1"/>
    <col min="5" max="10" width="10.6640625" style="48" customWidth="1"/>
    <col min="11" max="11" width="6.21875" style="48" customWidth="1"/>
    <col min="12" max="16384" width="8.88671875" style="48"/>
  </cols>
  <sheetData>
    <row r="1" spans="1:11" ht="15" customHeight="1">
      <c r="A1" s="53" t="s">
        <v>46</v>
      </c>
    </row>
    <row r="2" spans="1:11" ht="25.15" customHeight="1">
      <c r="A2" s="54" t="s">
        <v>47</v>
      </c>
      <c r="B2" s="54"/>
      <c r="C2" s="54"/>
      <c r="D2" s="54"/>
      <c r="E2" s="54"/>
      <c r="F2" s="54"/>
      <c r="G2" s="54"/>
      <c r="H2" s="54"/>
      <c r="I2" s="54"/>
      <c r="J2" s="54"/>
      <c r="K2" s="54"/>
    </row>
    <row r="3" spans="1:11" ht="15" customHeight="1">
      <c r="A3" s="49"/>
      <c r="J3" s="49"/>
      <c r="K3" s="49" t="s">
        <v>59</v>
      </c>
    </row>
    <row r="4" spans="1:11" ht="19.899999999999999" customHeight="1">
      <c r="A4" s="123" t="s">
        <v>30</v>
      </c>
      <c r="B4" s="112"/>
      <c r="C4" s="112"/>
      <c r="D4" s="118" t="s">
        <v>21</v>
      </c>
      <c r="E4" s="114" t="s">
        <v>34</v>
      </c>
      <c r="F4" s="114" t="s">
        <v>35</v>
      </c>
      <c r="G4" s="114" t="s">
        <v>36</v>
      </c>
      <c r="H4" s="114" t="s">
        <v>37</v>
      </c>
      <c r="I4" s="114" t="s">
        <v>78</v>
      </c>
      <c r="J4" s="120" t="s">
        <v>38</v>
      </c>
      <c r="K4" s="113"/>
    </row>
    <row r="5" spans="1:11" ht="27.75" customHeight="1">
      <c r="A5" s="50" t="s">
        <v>1</v>
      </c>
      <c r="B5" s="51" t="s">
        <v>2</v>
      </c>
      <c r="C5" s="80" t="s">
        <v>3</v>
      </c>
      <c r="D5" s="119"/>
      <c r="E5" s="115"/>
      <c r="F5" s="115"/>
      <c r="G5" s="115"/>
      <c r="H5" s="115"/>
      <c r="I5" s="115"/>
      <c r="J5" s="121"/>
      <c r="K5" s="122"/>
    </row>
    <row r="6" spans="1:11" ht="27.75" customHeight="1">
      <c r="A6" s="50" t="s">
        <v>105</v>
      </c>
      <c r="B6" s="51" t="s">
        <v>106</v>
      </c>
      <c r="C6" s="80" t="s">
        <v>107</v>
      </c>
      <c r="D6" s="81" t="s">
        <v>108</v>
      </c>
      <c r="E6" s="55">
        <v>200505010</v>
      </c>
      <c r="F6" s="55">
        <v>200270170</v>
      </c>
      <c r="G6" s="55">
        <f>E6-F6</f>
        <v>234840</v>
      </c>
      <c r="H6" s="55">
        <f>G6</f>
        <v>234840</v>
      </c>
      <c r="I6" s="55">
        <f>E6-F6-H6</f>
        <v>0</v>
      </c>
      <c r="J6" s="128" t="s">
        <v>109</v>
      </c>
      <c r="K6" s="129"/>
    </row>
    <row r="7" spans="1:11" ht="27.75" customHeight="1">
      <c r="A7" s="124" t="s">
        <v>0</v>
      </c>
      <c r="B7" s="125"/>
      <c r="C7" s="125"/>
      <c r="D7" s="82"/>
      <c r="E7" s="58">
        <f>E6</f>
        <v>200505010</v>
      </c>
      <c r="F7" s="58">
        <f t="shared" ref="F7:H7" si="0">F6</f>
        <v>200270170</v>
      </c>
      <c r="G7" s="58">
        <f t="shared" si="0"/>
        <v>234840</v>
      </c>
      <c r="H7" s="58">
        <f t="shared" si="0"/>
        <v>234840</v>
      </c>
      <c r="I7" s="58"/>
      <c r="J7" s="59"/>
      <c r="K7" s="60"/>
    </row>
    <row r="8" spans="1:11" ht="12" customHeight="1"/>
    <row r="9" spans="1:11" ht="15" customHeight="1">
      <c r="A9" s="53" t="s">
        <v>39</v>
      </c>
    </row>
    <row r="10" spans="1:11" ht="25.15" customHeight="1">
      <c r="A10" s="54" t="s">
        <v>48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</row>
    <row r="11" spans="1:11" ht="18" customHeight="1">
      <c r="A11" s="49"/>
      <c r="K11" s="49" t="s">
        <v>59</v>
      </c>
    </row>
    <row r="12" spans="1:11" ht="19.899999999999999" customHeight="1">
      <c r="A12" s="123" t="s">
        <v>81</v>
      </c>
      <c r="B12" s="112"/>
      <c r="C12" s="112"/>
      <c r="D12" s="118" t="s">
        <v>21</v>
      </c>
      <c r="E12" s="114" t="s">
        <v>34</v>
      </c>
      <c r="F12" s="114" t="s">
        <v>83</v>
      </c>
      <c r="G12" s="114" t="s">
        <v>40</v>
      </c>
      <c r="H12" s="114" t="s">
        <v>79</v>
      </c>
      <c r="I12" s="114" t="s">
        <v>41</v>
      </c>
      <c r="J12" s="114" t="s">
        <v>80</v>
      </c>
      <c r="K12" s="116" t="s">
        <v>38</v>
      </c>
    </row>
    <row r="13" spans="1:11" ht="19.899999999999999" customHeight="1">
      <c r="A13" s="50" t="s">
        <v>1</v>
      </c>
      <c r="B13" s="51" t="s">
        <v>2</v>
      </c>
      <c r="C13" s="80" t="s">
        <v>3</v>
      </c>
      <c r="D13" s="119"/>
      <c r="E13" s="115"/>
      <c r="F13" s="115"/>
      <c r="G13" s="115"/>
      <c r="H13" s="115"/>
      <c r="I13" s="115"/>
      <c r="J13" s="115"/>
      <c r="K13" s="117"/>
    </row>
    <row r="14" spans="1:11" ht="19.899999999999999" customHeight="1">
      <c r="A14" s="61"/>
      <c r="B14" s="56"/>
      <c r="C14" s="83"/>
      <c r="D14" s="81" t="s">
        <v>91</v>
      </c>
      <c r="E14" s="55" t="s">
        <v>92</v>
      </c>
      <c r="F14" s="55" t="s">
        <v>93</v>
      </c>
      <c r="G14" s="55" t="s">
        <v>94</v>
      </c>
      <c r="H14" s="55" t="s">
        <v>95</v>
      </c>
      <c r="I14" s="55" t="s">
        <v>96</v>
      </c>
      <c r="J14" s="62"/>
      <c r="K14" s="63"/>
    </row>
    <row r="15" spans="1:11" ht="19.899999999999999" customHeight="1">
      <c r="A15" s="64"/>
      <c r="B15" s="56"/>
      <c r="C15" s="84"/>
      <c r="D15" s="85"/>
      <c r="E15" s="57"/>
      <c r="F15" s="57"/>
      <c r="G15" s="57"/>
      <c r="H15" s="57"/>
      <c r="I15" s="65"/>
      <c r="J15" s="65"/>
      <c r="K15" s="66"/>
    </row>
    <row r="16" spans="1:11" ht="19.899999999999999" customHeight="1">
      <c r="A16" s="124" t="s">
        <v>42</v>
      </c>
      <c r="B16" s="125"/>
      <c r="C16" s="125"/>
      <c r="D16" s="86"/>
      <c r="E16" s="67"/>
      <c r="F16" s="67"/>
      <c r="G16" s="67"/>
      <c r="H16" s="67"/>
      <c r="I16" s="67"/>
      <c r="J16" s="67"/>
      <c r="K16" s="68"/>
    </row>
    <row r="17" spans="1:11" ht="12" customHeight="1">
      <c r="A17" s="52"/>
      <c r="B17" s="52"/>
      <c r="C17" s="52"/>
      <c r="D17" s="69"/>
      <c r="E17" s="70"/>
      <c r="F17" s="70"/>
      <c r="G17" s="70"/>
      <c r="H17" s="70"/>
      <c r="I17" s="70"/>
      <c r="J17" s="70"/>
      <c r="K17" s="69"/>
    </row>
    <row r="18" spans="1:11" ht="15" customHeight="1">
      <c r="A18" s="53" t="s">
        <v>43</v>
      </c>
    </row>
    <row r="19" spans="1:11" ht="25.15" customHeight="1">
      <c r="A19" s="54" t="s">
        <v>50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</row>
    <row r="20" spans="1:11" ht="15" customHeight="1">
      <c r="A20" s="71"/>
      <c r="K20" s="49" t="s">
        <v>59</v>
      </c>
    </row>
    <row r="21" spans="1:11" ht="19.899999999999999" customHeight="1">
      <c r="A21" s="123" t="s">
        <v>49</v>
      </c>
      <c r="B21" s="112"/>
      <c r="C21" s="112"/>
      <c r="D21" s="118" t="s">
        <v>21</v>
      </c>
      <c r="E21" s="114" t="s">
        <v>22</v>
      </c>
      <c r="F21" s="114" t="s">
        <v>23</v>
      </c>
      <c r="G21" s="114" t="s">
        <v>34</v>
      </c>
      <c r="H21" s="114" t="s">
        <v>44</v>
      </c>
      <c r="I21" s="114" t="s">
        <v>45</v>
      </c>
      <c r="J21" s="114" t="s">
        <v>82</v>
      </c>
      <c r="K21" s="116" t="s">
        <v>38</v>
      </c>
    </row>
    <row r="22" spans="1:11" ht="19.899999999999999" customHeight="1">
      <c r="A22" s="50" t="s">
        <v>1</v>
      </c>
      <c r="B22" s="51" t="s">
        <v>2</v>
      </c>
      <c r="C22" s="80" t="s">
        <v>3</v>
      </c>
      <c r="D22" s="119"/>
      <c r="E22" s="115"/>
      <c r="F22" s="115"/>
      <c r="G22" s="115"/>
      <c r="H22" s="115"/>
      <c r="I22" s="115"/>
      <c r="J22" s="115"/>
      <c r="K22" s="117"/>
    </row>
    <row r="23" spans="1:11" ht="19.899999999999999" customHeight="1">
      <c r="A23" s="72"/>
      <c r="B23" s="73"/>
      <c r="C23" s="87"/>
      <c r="D23" s="81" t="s">
        <v>91</v>
      </c>
      <c r="E23" s="55" t="s">
        <v>92</v>
      </c>
      <c r="F23" s="55" t="s">
        <v>93</v>
      </c>
      <c r="G23" s="55" t="s">
        <v>94</v>
      </c>
      <c r="H23" s="55" t="s">
        <v>95</v>
      </c>
      <c r="I23" s="55" t="s">
        <v>96</v>
      </c>
      <c r="J23" s="74"/>
      <c r="K23" s="63"/>
    </row>
    <row r="24" spans="1:11" ht="19.899999999999999" customHeight="1">
      <c r="A24" s="75"/>
      <c r="B24" s="76"/>
      <c r="C24" s="88"/>
      <c r="D24" s="85"/>
      <c r="E24" s="56"/>
      <c r="F24" s="57"/>
      <c r="G24" s="57"/>
      <c r="H24" s="57"/>
      <c r="I24" s="77"/>
      <c r="J24" s="77"/>
      <c r="K24" s="66"/>
    </row>
    <row r="25" spans="1:11" ht="19.899999999999999" customHeight="1">
      <c r="A25" s="124" t="s">
        <v>0</v>
      </c>
      <c r="B25" s="125"/>
      <c r="C25" s="125"/>
      <c r="D25" s="86"/>
      <c r="E25" s="78"/>
      <c r="F25" s="79"/>
      <c r="G25" s="79"/>
      <c r="H25" s="79"/>
      <c r="I25" s="79"/>
      <c r="J25" s="79"/>
      <c r="K25" s="68"/>
    </row>
  </sheetData>
  <mergeCells count="30">
    <mergeCell ref="A7:C7"/>
    <mergeCell ref="A16:C16"/>
    <mergeCell ref="J4:K5"/>
    <mergeCell ref="I12:I13"/>
    <mergeCell ref="J12:J13"/>
    <mergeCell ref="A12:C12"/>
    <mergeCell ref="J6:K6"/>
    <mergeCell ref="I21:I22"/>
    <mergeCell ref="J21:J22"/>
    <mergeCell ref="K21:K22"/>
    <mergeCell ref="K12:K13"/>
    <mergeCell ref="A4:C4"/>
    <mergeCell ref="D4:D5"/>
    <mergeCell ref="E4:E5"/>
    <mergeCell ref="F4:F5"/>
    <mergeCell ref="G4:G5"/>
    <mergeCell ref="H4:H5"/>
    <mergeCell ref="I4:I5"/>
    <mergeCell ref="D12:D13"/>
    <mergeCell ref="E12:E13"/>
    <mergeCell ref="F12:F13"/>
    <mergeCell ref="G12:G13"/>
    <mergeCell ref="H12:H13"/>
    <mergeCell ref="H21:H22"/>
    <mergeCell ref="A25:C25"/>
    <mergeCell ref="A21:C21"/>
    <mergeCell ref="D21:D22"/>
    <mergeCell ref="E21:E22"/>
    <mergeCell ref="F21:F22"/>
    <mergeCell ref="G21:G22"/>
  </mergeCells>
  <phoneticPr fontId="2" type="noConversion"/>
  <printOptions horizontalCentered="1"/>
  <pageMargins left="0.7" right="0.7" top="0.75" bottom="0.75" header="0.3" footer="0.3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E2"/>
  <sheetViews>
    <sheetView zoomScale="98" zoomScaleNormal="98" zoomScaleSheetLayoutView="100" workbookViewId="0">
      <selection activeCell="D31" sqref="D31"/>
    </sheetView>
  </sheetViews>
  <sheetFormatPr defaultColWidth="20.77734375" defaultRowHeight="20.100000000000001" customHeight="1"/>
  <cols>
    <col min="1" max="1" width="5.21875" style="90" customWidth="1"/>
    <col min="2" max="4" width="25.6640625" style="90" customWidth="1"/>
    <col min="5" max="5" width="31.6640625" style="90" customWidth="1"/>
    <col min="6" max="10" width="15.21875" style="90" customWidth="1"/>
    <col min="11" max="16384" width="20.77734375" style="90"/>
  </cols>
  <sheetData>
    <row r="1" spans="1:5" ht="20.100000000000001" customHeight="1">
      <c r="A1" s="89"/>
      <c r="B1" s="89"/>
      <c r="C1" s="89"/>
      <c r="D1" s="89"/>
      <c r="E1" s="89"/>
    </row>
    <row r="2" spans="1:5" ht="20.100000000000001" customHeight="1">
      <c r="A2" s="126"/>
      <c r="B2" s="126"/>
      <c r="C2" s="126"/>
      <c r="D2" s="126"/>
      <c r="E2" s="126"/>
    </row>
  </sheetData>
  <mergeCells count="1">
    <mergeCell ref="A2:E2"/>
  </mergeCells>
  <phoneticPr fontId="2" type="noConversion"/>
  <printOptions horizontalCentered="1"/>
  <pageMargins left="0.7" right="0.7" top="0.75" bottom="0.75" header="0.3" footer="0.3"/>
  <pageSetup paperSize="9" orientation="landscape" horizont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F13"/>
  <sheetViews>
    <sheetView view="pageBreakPreview" zoomScaleNormal="115" zoomScaleSheetLayoutView="100" workbookViewId="0">
      <selection activeCell="H23" sqref="H23"/>
    </sheetView>
  </sheetViews>
  <sheetFormatPr defaultColWidth="20.77734375" defaultRowHeight="20.100000000000001" customHeight="1"/>
  <cols>
    <col min="1" max="1" width="16.6640625" style="90" customWidth="1"/>
    <col min="2" max="2" width="14.77734375" style="90" customWidth="1"/>
    <col min="3" max="6" width="18.6640625" style="90" customWidth="1"/>
    <col min="7" max="9" width="15.21875" style="90" customWidth="1"/>
    <col min="10" max="16384" width="20.77734375" style="90"/>
  </cols>
  <sheetData>
    <row r="1" spans="1:6" ht="20.100000000000001" customHeight="1">
      <c r="A1" s="53" t="s">
        <v>51</v>
      </c>
      <c r="B1" s="89"/>
      <c r="C1" s="89"/>
      <c r="D1" s="89"/>
    </row>
    <row r="2" spans="1:6" ht="25.5">
      <c r="A2" s="91" t="s">
        <v>31</v>
      </c>
      <c r="B2" s="91"/>
      <c r="C2" s="91"/>
      <c r="D2" s="91"/>
      <c r="E2" s="91"/>
      <c r="F2" s="91"/>
    </row>
    <row r="3" spans="1:6" ht="20.100000000000001" customHeight="1">
      <c r="A3" s="89"/>
      <c r="B3" s="89"/>
      <c r="C3" s="89"/>
      <c r="D3" s="89"/>
    </row>
    <row r="4" spans="1:6" ht="20.100000000000001" customHeight="1">
      <c r="F4" s="92" t="s">
        <v>62</v>
      </c>
    </row>
    <row r="5" spans="1:6" ht="50.1" customHeight="1">
      <c r="A5" s="95" t="s">
        <v>53</v>
      </c>
      <c r="B5" s="96" t="s">
        <v>54</v>
      </c>
      <c r="C5" s="96" t="s">
        <v>55</v>
      </c>
      <c r="D5" s="96" t="s">
        <v>56</v>
      </c>
      <c r="E5" s="96" t="s">
        <v>57</v>
      </c>
      <c r="F5" s="97" t="s">
        <v>52</v>
      </c>
    </row>
    <row r="6" spans="1:6" ht="30" customHeight="1">
      <c r="A6" s="98" t="s">
        <v>97</v>
      </c>
      <c r="B6" s="99" t="s">
        <v>98</v>
      </c>
      <c r="C6" s="99" t="s">
        <v>99</v>
      </c>
      <c r="D6" s="100">
        <v>18645019</v>
      </c>
      <c r="E6" s="101" t="s">
        <v>100</v>
      </c>
      <c r="F6" s="102" t="s">
        <v>101</v>
      </c>
    </row>
    <row r="7" spans="1:6" ht="30" customHeight="1">
      <c r="A7" s="103" t="s">
        <v>102</v>
      </c>
      <c r="B7" s="104" t="s">
        <v>103</v>
      </c>
      <c r="C7" s="104" t="s">
        <v>104</v>
      </c>
      <c r="D7" s="105">
        <v>0</v>
      </c>
      <c r="E7" s="106" t="s">
        <v>100</v>
      </c>
      <c r="F7" s="107" t="s">
        <v>101</v>
      </c>
    </row>
    <row r="8" spans="1:6" ht="30" customHeight="1">
      <c r="A8" s="103"/>
      <c r="B8" s="104"/>
      <c r="C8" s="104"/>
      <c r="D8" s="105"/>
      <c r="E8" s="106"/>
      <c r="F8" s="107"/>
    </row>
    <row r="9" spans="1:6" ht="30" customHeight="1">
      <c r="A9" s="103"/>
      <c r="B9" s="104"/>
      <c r="C9" s="104"/>
      <c r="D9" s="105"/>
      <c r="E9" s="106"/>
      <c r="F9" s="107"/>
    </row>
    <row r="10" spans="1:6" ht="30" customHeight="1">
      <c r="A10" s="108" t="s">
        <v>58</v>
      </c>
      <c r="B10" s="109"/>
      <c r="C10" s="109"/>
      <c r="D10" s="109">
        <f>SUM(D6:D9)</f>
        <v>18645019</v>
      </c>
      <c r="E10" s="109"/>
      <c r="F10" s="110"/>
    </row>
    <row r="11" spans="1:6" ht="9.9499999999999993" customHeight="1"/>
    <row r="12" spans="1:6" ht="20.100000000000001" customHeight="1">
      <c r="A12" s="127" t="s">
        <v>85</v>
      </c>
      <c r="B12" s="127"/>
      <c r="C12" s="127"/>
      <c r="D12" s="127"/>
    </row>
    <row r="13" spans="1:6" ht="20.100000000000001" customHeight="1">
      <c r="A13" s="111" t="s">
        <v>84</v>
      </c>
      <c r="B13" s="111"/>
      <c r="C13" s="111"/>
      <c r="D13" s="111"/>
    </row>
  </sheetData>
  <mergeCells count="1">
    <mergeCell ref="A12:D12"/>
  </mergeCells>
  <phoneticPr fontId="2" type="noConversion"/>
  <printOptions horizontalCentered="1"/>
  <pageMargins left="0.7" right="0.7" top="0.75" bottom="0.75" header="0.3" footer="0.3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6</vt:i4>
      </vt:variant>
    </vt:vector>
  </HeadingPairs>
  <TitlesOfParts>
    <vt:vector size="13" baseType="lpstr">
      <vt:lpstr>표지</vt:lpstr>
      <vt:lpstr>결산서 속지</vt:lpstr>
      <vt:lpstr>총괄표</vt:lpstr>
      <vt:lpstr>세입세출 결산명세서</vt:lpstr>
      <vt:lpstr>이월사업비</vt:lpstr>
      <vt:lpstr>예금잔액 불부합 조서</vt:lpstr>
      <vt:lpstr>예금잔액 증명서</vt:lpstr>
      <vt:lpstr>'결산서 속지'!Print_Area</vt:lpstr>
      <vt:lpstr>'세입세출 결산명세서'!Print_Area</vt:lpstr>
      <vt:lpstr>'예금잔액 증명서'!Print_Area</vt:lpstr>
      <vt:lpstr>이월사업비!Print_Area</vt:lpstr>
      <vt:lpstr>총괄표!Print_Area</vt:lpstr>
      <vt:lpstr>표지!Print_Area</vt:lpstr>
    </vt:vector>
  </TitlesOfParts>
  <Company>학교운영지원과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kk016</dc:creator>
  <cp:lastModifiedBy>Windows 사용자</cp:lastModifiedBy>
  <cp:lastPrinted>2023-03-13T08:46:41Z</cp:lastPrinted>
  <dcterms:created xsi:type="dcterms:W3CDTF">2006-07-28T07:12:44Z</dcterms:created>
  <dcterms:modified xsi:type="dcterms:W3CDTF">2023-03-13T08:50:11Z</dcterms:modified>
</cp:coreProperties>
</file>