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760"/>
  </bookViews>
  <sheets>
    <sheet name="표지 " sheetId="8" r:id="rId1"/>
    <sheet name="예산총칙" sheetId="7" r:id="rId2"/>
    <sheet name="유치원현황" sheetId="10" r:id="rId3"/>
    <sheet name="세입세출예산관별총괄표" sheetId="12" r:id="rId4"/>
    <sheet name="세입" sheetId="13" r:id="rId5"/>
    <sheet name="세출" sheetId="14" r:id="rId6"/>
  </sheets>
  <definedNames>
    <definedName name="_xlnm.Print_Area" localSheetId="4">세입!$A$1:$M$93</definedName>
    <definedName name="_xlnm.Print_Area" localSheetId="0">'표지 '!$A$1:$M$28</definedName>
  </definedNames>
  <calcPr calcId="145621"/>
</workbook>
</file>

<file path=xl/calcChain.xml><?xml version="1.0" encoding="utf-8"?>
<calcChain xmlns="http://schemas.openxmlformats.org/spreadsheetml/2006/main">
  <c r="H253" i="14" l="1"/>
  <c r="H252" i="14"/>
  <c r="H251" i="14"/>
  <c r="H243" i="14"/>
  <c r="H242" i="14"/>
  <c r="H241" i="14"/>
  <c r="H238" i="14"/>
  <c r="H236" i="14"/>
  <c r="H235" i="14"/>
  <c r="H234" i="14"/>
  <c r="H231" i="14"/>
  <c r="H217" i="14"/>
  <c r="H216" i="14"/>
  <c r="H215" i="14"/>
  <c r="H214" i="14"/>
  <c r="H204" i="14"/>
  <c r="H202" i="14"/>
  <c r="H194" i="14"/>
  <c r="H179" i="14"/>
  <c r="H174" i="14"/>
  <c r="H173" i="14"/>
  <c r="H172" i="14"/>
  <c r="H170" i="14"/>
  <c r="H166" i="14"/>
  <c r="H165" i="14"/>
  <c r="H162" i="14"/>
  <c r="H159" i="14"/>
  <c r="H133" i="14"/>
  <c r="H121" i="14"/>
  <c r="H120" i="14"/>
  <c r="H119" i="14"/>
  <c r="H106" i="14"/>
  <c r="H105" i="14"/>
  <c r="H104" i="14"/>
  <c r="H101" i="14"/>
  <c r="H90" i="14"/>
  <c r="H83" i="14"/>
  <c r="H61" i="14"/>
  <c r="H56" i="14"/>
  <c r="H55" i="14"/>
  <c r="H52" i="14"/>
  <c r="H33" i="14"/>
  <c r="H26" i="14"/>
  <c r="H13" i="14"/>
  <c r="H8" i="14"/>
  <c r="H7" i="14"/>
  <c r="H6" i="14"/>
  <c r="F14" i="10"/>
  <c r="G253" i="14"/>
  <c r="G241" i="14"/>
  <c r="G251" i="14"/>
  <c r="G242" i="14"/>
  <c r="G215" i="14"/>
  <c r="G235" i="14"/>
  <c r="G216" i="14"/>
  <c r="G172" i="14"/>
  <c r="G173" i="14"/>
  <c r="G119" i="14"/>
  <c r="G165" i="14"/>
  <c r="G120" i="14"/>
  <c r="G105" i="14"/>
  <c r="G6" i="14" s="1"/>
  <c r="G55" i="14"/>
  <c r="G7" i="14"/>
  <c r="H89" i="13"/>
  <c r="H88" i="13"/>
  <c r="H87" i="13"/>
  <c r="H86" i="13"/>
  <c r="H85" i="13"/>
  <c r="H73" i="13"/>
  <c r="H68" i="13"/>
  <c r="H67" i="13"/>
  <c r="H66" i="13"/>
  <c r="H61" i="13"/>
  <c r="H60" i="13"/>
  <c r="H59" i="13"/>
  <c r="H56" i="13"/>
  <c r="H55" i="13"/>
  <c r="H53" i="13"/>
  <c r="H51" i="13"/>
  <c r="H50" i="13"/>
  <c r="H28" i="13"/>
  <c r="H26" i="13"/>
  <c r="H25" i="13"/>
  <c r="H24" i="13"/>
  <c r="H23" i="13"/>
  <c r="H19" i="13"/>
  <c r="H17" i="13"/>
  <c r="H16" i="13"/>
  <c r="H15" i="13"/>
  <c r="H14" i="13"/>
  <c r="H13" i="13"/>
  <c r="H11" i="13"/>
  <c r="H10" i="13"/>
  <c r="H8" i="13"/>
  <c r="H7" i="13"/>
  <c r="H6" i="13"/>
  <c r="G89" i="13"/>
  <c r="G86" i="13"/>
  <c r="G85" i="13"/>
  <c r="G66" i="13"/>
  <c r="G67" i="13"/>
  <c r="G59" i="13"/>
  <c r="G60" i="13"/>
  <c r="G24" i="13"/>
  <c r="G55" i="13"/>
  <c r="G50" i="13"/>
  <c r="G25" i="13"/>
  <c r="G6" i="13"/>
  <c r="G10" i="13"/>
  <c r="G7" i="13"/>
  <c r="G16" i="13"/>
  <c r="G13" i="13"/>
  <c r="I14" i="10" l="1"/>
  <c r="J14" i="10" s="1"/>
  <c r="H14" i="12" l="1"/>
  <c r="H7" i="12"/>
  <c r="G18" i="12"/>
  <c r="F18" i="12"/>
  <c r="D16" i="12"/>
  <c r="D8" i="12"/>
  <c r="D9" i="12"/>
  <c r="D12" i="12"/>
  <c r="D7" i="12"/>
  <c r="C18" i="12"/>
  <c r="B18" i="12"/>
  <c r="H10" i="12"/>
  <c r="H9" i="12"/>
  <c r="H8" i="12"/>
  <c r="D18" i="10"/>
  <c r="H18" i="12" l="1"/>
  <c r="D18" i="12"/>
</calcChain>
</file>

<file path=xl/comments1.xml><?xml version="1.0" encoding="utf-8"?>
<comments xmlns="http://schemas.openxmlformats.org/spreadsheetml/2006/main">
  <authors>
    <author>Windows 사용자</author>
  </authors>
  <commentList>
    <comment ref="E14" authorId="0">
      <text>
        <r>
          <rPr>
            <b/>
            <sz val="9"/>
            <color indexed="81"/>
            <rFont val="돋움"/>
            <family val="3"/>
            <charset val="129"/>
          </rPr>
          <t>휴직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  <comment ref="G14" authorId="0">
      <text>
        <r>
          <rPr>
            <sz val="9"/>
            <color indexed="81"/>
            <rFont val="돋움"/>
            <family val="3"/>
            <charset val="129"/>
          </rPr>
          <t>보조교사</t>
        </r>
        <r>
          <rPr>
            <sz val="9"/>
            <color indexed="81"/>
            <rFont val="Tahoma"/>
            <family val="2"/>
          </rPr>
          <t xml:space="preserve"> 4
</t>
        </r>
        <r>
          <rPr>
            <sz val="9"/>
            <color indexed="81"/>
            <rFont val="돋움"/>
            <family val="3"/>
            <charset val="129"/>
          </rPr>
          <t>보건강사</t>
        </r>
        <r>
          <rPr>
            <sz val="9"/>
            <color indexed="81"/>
            <rFont val="Tahoma"/>
            <family val="2"/>
          </rPr>
          <t xml:space="preserve"> 1
</t>
        </r>
      </text>
    </comment>
  </commentList>
</comments>
</file>

<file path=xl/sharedStrings.xml><?xml version="1.0" encoding="utf-8"?>
<sst xmlns="http://schemas.openxmlformats.org/spreadsheetml/2006/main" count="771" uniqueCount="524">
  <si>
    <t>관</t>
  </si>
  <si>
    <t>항</t>
  </si>
  <si>
    <t>목</t>
  </si>
  <si>
    <t>산출기초(원)</t>
  </si>
  <si>
    <t>예 산 총 칙</t>
    <phoneticPr fontId="7" type="noConversion"/>
  </si>
  <si>
    <t xml:space="preserve">제1조
</t>
    <phoneticPr fontId="7" type="noConversion"/>
  </si>
  <si>
    <t xml:space="preserve">제2조
</t>
    <phoneticPr fontId="7" type="noConversion"/>
  </si>
  <si>
    <t xml:space="preserve"> 교육지원청 또는 지방자치단체로부터 소요 전액이 교부된 경비 또는 수익자부담경비는
 추가경정예산의 성립 이전에 사용할 수 있으며, 이는 차기 추가경정예산에 반영한다.</t>
    <phoneticPr fontId="7" type="noConversion"/>
  </si>
  <si>
    <t xml:space="preserve">제3조
</t>
    <phoneticPr fontId="7" type="noConversion"/>
  </si>
  <si>
    <t xml:space="preserve"> 다음의 경비에 부족이 생겼을 때에는 비목 상호간 또는 타 비목으로부터 이용할 수 있다.
  1. 교원 및 사무직원 인건비, 교원연구비, 관리수당
  2. 비정규직보수, 강사료
  3. 세금, 공과금, 반환금</t>
    <phoneticPr fontId="7" type="noConversion"/>
  </si>
  <si>
    <t>포항제철유치원회계 세입·세출 예산서</t>
    <phoneticPr fontId="7" type="noConversion"/>
  </si>
  <si>
    <t>구 분</t>
  </si>
  <si>
    <t>인가</t>
  </si>
  <si>
    <t>학급편성 및 원아수</t>
    <phoneticPr fontId="7" type="noConversion"/>
  </si>
  <si>
    <t>학급수</t>
  </si>
  <si>
    <t>학생수</t>
  </si>
  <si>
    <t>2. 교원현황</t>
  </si>
  <si>
    <t>원장</t>
  </si>
  <si>
    <t>원감</t>
  </si>
  <si>
    <t>현 원</t>
  </si>
  <si>
    <t>3. 직원 현황</t>
    <phoneticPr fontId="7" type="noConversion"/>
  </si>
  <si>
    <t>1. 학급 및 원아 현황</t>
    <phoneticPr fontId="7" type="noConversion"/>
  </si>
  <si>
    <t>만3세</t>
    <phoneticPr fontId="2" type="noConversion"/>
  </si>
  <si>
    <t>만4세</t>
    <phoneticPr fontId="2" type="noConversion"/>
  </si>
  <si>
    <t>만5세</t>
    <phoneticPr fontId="2" type="noConversion"/>
  </si>
  <si>
    <t>혼합반</t>
    <phoneticPr fontId="2" type="noConversion"/>
  </si>
  <si>
    <t>합계</t>
    <phoneticPr fontId="2" type="noConversion"/>
  </si>
  <si>
    <t>비고</t>
    <phoneticPr fontId="2" type="noConversion"/>
  </si>
  <si>
    <t>원아수</t>
    <phoneticPr fontId="2" type="noConversion"/>
  </si>
  <si>
    <t>학급수</t>
    <phoneticPr fontId="2" type="noConversion"/>
  </si>
  <si>
    <t>.</t>
    <phoneticPr fontId="2" type="noConversion"/>
  </si>
  <si>
    <t>정규교원</t>
    <phoneticPr fontId="2" type="noConversion"/>
  </si>
  <si>
    <t>기타</t>
    <phoneticPr fontId="2" type="noConversion"/>
  </si>
  <si>
    <t>합계</t>
    <phoneticPr fontId="2" type="noConversion"/>
  </si>
  <si>
    <t>비고</t>
    <phoneticPr fontId="2" type="noConversion"/>
  </si>
  <si>
    <t>보직교사</t>
    <phoneticPr fontId="2" type="noConversion"/>
  </si>
  <si>
    <t>교사</t>
    <phoneticPr fontId="7" type="noConversion"/>
  </si>
  <si>
    <t>소계</t>
    <phoneticPr fontId="7" type="noConversion"/>
  </si>
  <si>
    <t>보조교사</t>
    <phoneticPr fontId="2" type="noConversion"/>
  </si>
  <si>
    <t>시간강사</t>
    <phoneticPr fontId="2" type="noConversion"/>
  </si>
  <si>
    <t>소계</t>
    <phoneticPr fontId="2" type="noConversion"/>
  </si>
  <si>
    <t>일반직
(사무직)</t>
    <phoneticPr fontId="2" type="noConversion"/>
  </si>
  <si>
    <t>고용원</t>
    <phoneticPr fontId="2" type="noConversion"/>
  </si>
  <si>
    <t>임시직</t>
    <phoneticPr fontId="7" type="noConversion"/>
  </si>
  <si>
    <t>계</t>
    <phoneticPr fontId="7" type="noConversion"/>
  </si>
  <si>
    <t>비고</t>
    <phoneticPr fontId="7" type="noConversion"/>
  </si>
  <si>
    <t>(단위 : 천원)</t>
    <phoneticPr fontId="7" type="noConversion"/>
  </si>
  <si>
    <t>관     별</t>
  </si>
  <si>
    <t>예산액
(A)</t>
    <phoneticPr fontId="7" type="noConversion"/>
  </si>
  <si>
    <t>전년도예산액
(B)</t>
    <phoneticPr fontId="7" type="noConversion"/>
  </si>
  <si>
    <t>비교증감
(A-B)</t>
    <phoneticPr fontId="7" type="noConversion"/>
  </si>
  <si>
    <t>관  별</t>
    <phoneticPr fontId="7" type="noConversion"/>
  </si>
  <si>
    <t>예산액
(C)</t>
    <phoneticPr fontId="7" type="noConversion"/>
  </si>
  <si>
    <t>전년도예산액
(D)</t>
    <phoneticPr fontId="7" type="noConversion"/>
  </si>
  <si>
    <t>비교증감
(C-D)</t>
    <phoneticPr fontId="7" type="noConversion"/>
  </si>
  <si>
    <t>1.세입</t>
    <phoneticPr fontId="2" type="noConversion"/>
  </si>
  <si>
    <t>2.세출</t>
    <phoneticPr fontId="2" type="noConversion"/>
  </si>
  <si>
    <t>합 계</t>
    <phoneticPr fontId="2" type="noConversion"/>
  </si>
  <si>
    <t>합 계</t>
    <phoneticPr fontId="7" type="noConversion"/>
  </si>
  <si>
    <t>1.인건비</t>
    <phoneticPr fontId="7" type="noConversion"/>
  </si>
  <si>
    <t>2.운영비</t>
    <phoneticPr fontId="7" type="noConversion"/>
  </si>
  <si>
    <t>3.일반교육활동비</t>
    <phoneticPr fontId="7" type="noConversion"/>
  </si>
  <si>
    <t>4.선택적 교육활동비</t>
    <phoneticPr fontId="7" type="noConversion"/>
  </si>
  <si>
    <t>5.적립금</t>
    <phoneticPr fontId="2" type="noConversion"/>
  </si>
  <si>
    <t>6.상환금</t>
    <phoneticPr fontId="2" type="noConversion"/>
  </si>
  <si>
    <t>7.반환금</t>
    <phoneticPr fontId="2" type="noConversion"/>
  </si>
  <si>
    <t>8.시설,설비비</t>
    <phoneticPr fontId="2" type="noConversion"/>
  </si>
  <si>
    <t>9.지연지출금</t>
    <phoneticPr fontId="2" type="noConversion"/>
  </si>
  <si>
    <t>10.잡지출</t>
    <phoneticPr fontId="2" type="noConversion"/>
  </si>
  <si>
    <t>11.예비비</t>
    <phoneticPr fontId="2" type="noConversion"/>
  </si>
  <si>
    <t>4.차입금</t>
    <phoneticPr fontId="2" type="noConversion"/>
  </si>
  <si>
    <t>1.보조금 및 지원금</t>
    <phoneticPr fontId="2" type="noConversion"/>
  </si>
  <si>
    <t>2.수익자 부담수입</t>
    <phoneticPr fontId="2" type="noConversion"/>
  </si>
  <si>
    <t>3.설치,경영자 이전수입</t>
    <phoneticPr fontId="2" type="noConversion"/>
  </si>
  <si>
    <t>5.적립금 이전수입</t>
    <phoneticPr fontId="2" type="noConversion"/>
  </si>
  <si>
    <t>6.잡수입금</t>
    <phoneticPr fontId="2" type="noConversion"/>
  </si>
  <si>
    <t>7.기부,후원수납</t>
    <phoneticPr fontId="2" type="noConversion"/>
  </si>
  <si>
    <t>8.지연수납수입</t>
    <phoneticPr fontId="2" type="noConversion"/>
  </si>
  <si>
    <t>9.전년도이월금</t>
    <phoneticPr fontId="2" type="noConversion"/>
  </si>
  <si>
    <t>유치원 현황</t>
    <phoneticPr fontId="2" type="noConversion"/>
  </si>
  <si>
    <t>.</t>
    <phoneticPr fontId="2" type="noConversion"/>
  </si>
  <si>
    <t>.</t>
    <phoneticPr fontId="2" type="noConversion"/>
  </si>
  <si>
    <t>.</t>
    <phoneticPr fontId="2" type="noConversion"/>
  </si>
  <si>
    <t xml:space="preserve">2021학년도 </t>
    <phoneticPr fontId="7" type="noConversion"/>
  </si>
  <si>
    <t>(확정일자 : 2021. 1. 29.)</t>
    <phoneticPr fontId="2" type="noConversion"/>
  </si>
  <si>
    <t>(2021. 3. 1기준)</t>
    <phoneticPr fontId="7" type="noConversion"/>
  </si>
  <si>
    <t>2021학년도 포항제철유치원회계 예산 총괄표</t>
    <phoneticPr fontId="7" type="noConversion"/>
  </si>
  <si>
    <t xml:space="preserve">예산구분 : </t>
  </si>
  <si>
    <t>본예산</t>
  </si>
  <si>
    <t>(단위 : 천원)</t>
  </si>
  <si>
    <t>과  목</t>
  </si>
  <si>
    <t>산출내역</t>
  </si>
  <si>
    <t>보조금및지원금</t>
  </si>
  <si>
    <t xml:space="preserve"> </t>
  </si>
  <si>
    <t>공통과정지원금</t>
  </si>
  <si>
    <t>유아학비지원금(누리과정)</t>
  </si>
  <si>
    <t>240,000원*265명*12월= 763,200,000</t>
  </si>
  <si>
    <t>방과후과정운영보조금</t>
  </si>
  <si>
    <t>유아학비지원금(방과후과정)</t>
  </si>
  <si>
    <t>70,000원*265명*12월= 222,600,000</t>
  </si>
  <si>
    <t>일반운영보조금</t>
  </si>
  <si>
    <t>지방자치단체보조금(일반운영)</t>
  </si>
  <si>
    <t>교구교재구입지원교육경비</t>
  </si>
  <si>
    <t>1,500,000원*1년= 1,500,000</t>
  </si>
  <si>
    <t>교육청보조금(일반운영)</t>
  </si>
  <si>
    <t>사립유치원운영비</t>
  </si>
  <si>
    <t>230,000원*12학급*12월= 33,120,000</t>
  </si>
  <si>
    <t>종일보조교사인건비</t>
  </si>
  <si>
    <t>2,400,000원*1교= 2,400,000</t>
  </si>
  <si>
    <t>통학차량운영비</t>
  </si>
  <si>
    <t>1,000,000원*12월 = 12,000,000</t>
  </si>
  <si>
    <t>수익자부담금수입</t>
  </si>
  <si>
    <t>교육비</t>
  </si>
  <si>
    <t>입학금</t>
  </si>
  <si>
    <t>150,000원*133명= 19,950,000</t>
  </si>
  <si>
    <t>일반 교육과정비</t>
  </si>
  <si>
    <t>3세반(1분기)</t>
  </si>
  <si>
    <t>97,000원*54명*3월= 15,714,000</t>
  </si>
  <si>
    <t>3세반(2분기)</t>
  </si>
  <si>
    <t>3세반(3분기)</t>
  </si>
  <si>
    <t>3세반(4분기)</t>
  </si>
  <si>
    <t>4세반(1분기)</t>
  </si>
  <si>
    <t>97,000원*88명*3월= 25,608,000</t>
  </si>
  <si>
    <t>4세반(2분기)</t>
  </si>
  <si>
    <t>4세반(3분기)</t>
  </si>
  <si>
    <t>4세반(4분기)</t>
  </si>
  <si>
    <t>5세반(1분기)</t>
  </si>
  <si>
    <t>97,000원*123명*3월= 35,793,000</t>
  </si>
  <si>
    <t>1</t>
  </si>
  <si>
    <t>5세반(2분기)</t>
  </si>
  <si>
    <t>5세반(3분기)</t>
  </si>
  <si>
    <t>5세반(4분기)</t>
  </si>
  <si>
    <t>방과후과정비</t>
  </si>
  <si>
    <t>방과후교육 및 돌봄비</t>
  </si>
  <si>
    <t>유치원종일반교육비수입</t>
  </si>
  <si>
    <t>35,000원*265명*12월= 111,300,000</t>
  </si>
  <si>
    <t>방과후특성화비</t>
  </si>
  <si>
    <t>특성화활동</t>
  </si>
  <si>
    <t>16,000원*265명*1과목*8월= 33,920,000</t>
  </si>
  <si>
    <t>급식비 및 간식비</t>
  </si>
  <si>
    <t>일반급식비 및 간식비</t>
  </si>
  <si>
    <t>유치원교직원급식비</t>
  </si>
  <si>
    <t>4,320원*25명*225일= 24,300,000</t>
  </si>
  <si>
    <t>유치원원아급식비</t>
  </si>
  <si>
    <t>2,120원*265명*225일= 126,405,000</t>
  </si>
  <si>
    <t>설치및경영자이전수입</t>
  </si>
  <si>
    <t>설치 및 경영자이전수입</t>
  </si>
  <si>
    <t>건강보험부담금</t>
  </si>
  <si>
    <t>25,809,000원*1년= 25,809,000</t>
  </si>
  <si>
    <t>연금부담금</t>
  </si>
  <si>
    <t>56,471,000원*1년= 56,471,000</t>
  </si>
  <si>
    <t>재해보상부담금</t>
  </si>
  <si>
    <t>10,151,000원*1년= 10,151,000</t>
  </si>
  <si>
    <t>학교운영비</t>
  </si>
  <si>
    <t>77,171,000원*1년= 77,171,000</t>
  </si>
  <si>
    <t>잡수입</t>
  </si>
  <si>
    <t>이자수입</t>
  </si>
  <si>
    <t>법인세환급금</t>
  </si>
  <si>
    <t>592,000원*1년= 592,000</t>
  </si>
  <si>
    <t>운영자금수입이자(MMT)</t>
  </si>
  <si>
    <t>33,000원*12월= 396,000</t>
  </si>
  <si>
    <t>운영자금수입이자(보통예금)</t>
  </si>
  <si>
    <t>6,000원*1년= 6,000</t>
  </si>
  <si>
    <t>퇴직적립금수입이자</t>
  </si>
  <si>
    <t>900,000원*1년= 900,000</t>
  </si>
  <si>
    <t>행정활동수입</t>
  </si>
  <si>
    <t>기타잡수입</t>
  </si>
  <si>
    <t>50,000원*1년= 50,000</t>
  </si>
  <si>
    <t>2</t>
  </si>
  <si>
    <t>법인카드포인트캐쉬백전환금수입</t>
  </si>
  <si>
    <t>300,000원*1년= 300,000</t>
  </si>
  <si>
    <t>세입합계</t>
  </si>
  <si>
    <t>3</t>
  </si>
  <si>
    <t>인건비</t>
  </si>
  <si>
    <t xml:space="preserve">   </t>
  </si>
  <si>
    <t>교원인건비</t>
  </si>
  <si>
    <t>교원급여</t>
  </si>
  <si>
    <t>(보조금및지원금) 교원정근수당</t>
  </si>
  <si>
    <t>1,612,710원*7명*2회=   22,578,000</t>
  </si>
  <si>
    <t>(보조금및지원금) 결원보충기간제교원봉급</t>
  </si>
  <si>
    <t>2,072,700원*6명*12월=   149,235,000</t>
  </si>
  <si>
    <t>(보조금및지원금) 교원봉급</t>
  </si>
  <si>
    <t>3,489,000원*7명*12월=   293,076,000</t>
  </si>
  <si>
    <t>(보조금및지원금) 교원정근수당가산금</t>
  </si>
  <si>
    <t>350,000원*12월=   4,200,000</t>
  </si>
  <si>
    <t>교원수당</t>
  </si>
  <si>
    <t>(보조금및지원금) 교원육아휴직수당</t>
  </si>
  <si>
    <t>1,020,000원*1명*8월=   8,160,000</t>
  </si>
  <si>
    <t>(보조금및지원금) 교원일반시간외수당</t>
  </si>
  <si>
    <t>122,500원*12월=   1,470,000</t>
  </si>
  <si>
    <t>(보조금및지원금) 결원보충기간제교원성과상여금</t>
  </si>
  <si>
    <t>14,863,000원*1회=   14,863,000</t>
  </si>
  <si>
    <t>(보조금및지원금) 결원보충기간제교원정액수당</t>
  </si>
  <si>
    <t>160,000원*12월=   1,920,000</t>
  </si>
  <si>
    <t>(보조금및지원금) 교원성과상여금</t>
  </si>
  <si>
    <t>34,122,000원*1회=   34,122,000</t>
  </si>
  <si>
    <t>(보조금및지원금) 교원연구비</t>
  </si>
  <si>
    <t>435,000원*12월=   5,220,000</t>
  </si>
  <si>
    <t>(보조금및지원금) 교원가족수당</t>
  </si>
  <si>
    <t>440,000원*12월=   5,280,000</t>
  </si>
  <si>
    <t>(보조금및지원금) 교원관리업무수당</t>
  </si>
  <si>
    <t>442,660원*12월=   5,312,000</t>
  </si>
  <si>
    <t>(보조금및지원금) 결원보충기간제교원기타수당</t>
  </si>
  <si>
    <t>450,000원*12월=   5,400,000</t>
  </si>
  <si>
    <t>(보조금및지원금) 결원보충기간제교원초과근무수당</t>
  </si>
  <si>
    <t>682,580원*12월=   8,191,000</t>
  </si>
  <si>
    <t>(보조금및지원금) 교원보전수당</t>
  </si>
  <si>
    <t>70,000원*12월=   840,000</t>
  </si>
  <si>
    <t>(보조금및지원금) 교원정액시간외수당</t>
  </si>
  <si>
    <t>738,830원*12월=   8,866,000</t>
  </si>
  <si>
    <t>교원복리후생비</t>
  </si>
  <si>
    <t>(보조금및지원금) 결원보충기간제교원복리후생비</t>
  </si>
  <si>
    <t>1,370,910원*12월=   16,451,000</t>
  </si>
  <si>
    <t>(그밖의수입) 교원개인연금지원금</t>
  </si>
  <si>
    <t>110,000원*12월=   1,320,000</t>
  </si>
  <si>
    <t>(보조금및지원금) 교원명절휴가비</t>
  </si>
  <si>
    <t>2,240,710원*7명*2회=   31,370,000</t>
  </si>
  <si>
    <t>(보조금및지원금) 교원직급보조비</t>
  </si>
  <si>
    <t>400,000원*12월=   4,800,000</t>
  </si>
  <si>
    <t>(그밖의수입) 교원대학자녀학비보조수당</t>
  </si>
  <si>
    <t>5,000,000원*1명=   5,000,000</t>
  </si>
  <si>
    <t>(그밖의수입) 교원유.초자녀학비보조수당</t>
  </si>
  <si>
    <t>500,000원*1명=   500,000</t>
  </si>
  <si>
    <t>교원법정부담금</t>
  </si>
  <si>
    <t>(그밖의수입) 기간제교원국민연금부담금</t>
  </si>
  <si>
    <t>1,048,916원*12월=   12,587,000</t>
  </si>
  <si>
    <t>(그밖의수입) 교원사학연금부담금</t>
  </si>
  <si>
    <t>1,877,000원*12월=   22,524,000</t>
  </si>
  <si>
    <t>(그밖의수입) 교원재해보상부담금</t>
  </si>
  <si>
    <t>145,000원*12월=   1,740,000</t>
  </si>
  <si>
    <t>(그밖의수입) 기간제교원산재보험부담금</t>
  </si>
  <si>
    <t>190,750원*12월=   2,289,000</t>
  </si>
  <si>
    <t>(그밖의수입) 기간제교원고용보험부담금</t>
  </si>
  <si>
    <t>305,160원*12월=   3,662,000</t>
  </si>
  <si>
    <t>(그밖의수입) 기간제교원건강보험부담금</t>
  </si>
  <si>
    <t>392,500원*12월=   4,710,000</t>
  </si>
  <si>
    <t>(그밖의수입) 기간제교원노인장기요양보험부담금</t>
  </si>
  <si>
    <t>45,250원*12월=   543,000</t>
  </si>
  <si>
    <t>(그밖의수입) 교원건강보험부담금</t>
  </si>
  <si>
    <t>779,000월*12월=   9,348,000</t>
  </si>
  <si>
    <t>(그밖의수입) 교원노인장기요양보험부담금</t>
  </si>
  <si>
    <t>90,000원*12월=   1,080,000</t>
  </si>
  <si>
    <t>교원퇴직금및퇴직적립금</t>
  </si>
  <si>
    <t>(보조금및지원금) 기타교원퇴직부담금</t>
  </si>
  <si>
    <t>2,996,000원*1명=   2,996,000</t>
  </si>
  <si>
    <t>(보조금및지원금) 결원보충교원(기간제교원)퇴직부담금</t>
  </si>
  <si>
    <t>4,032,660원*6명=   24,196,000</t>
  </si>
  <si>
    <t>직원인건비</t>
  </si>
  <si>
    <t>직원급여</t>
  </si>
  <si>
    <t>(보조금및지원금) 교육공무직봉급</t>
  </si>
  <si>
    <t>1,848,750원*2명*12월=   44,370,000</t>
  </si>
  <si>
    <t>(수익자부담금) 사무직정근수당</t>
  </si>
  <si>
    <t>2,518,500원*2명*2회=   10,074,000</t>
  </si>
  <si>
    <t>(수익자부담금) 인건비(학교급식비)</t>
  </si>
  <si>
    <t>31,422,000원*3명=   94,266,000</t>
  </si>
  <si>
    <t>(수익자부담금) 사무직원봉급</t>
  </si>
  <si>
    <t>4,986,910원*2명*12월=   119,686,000</t>
  </si>
  <si>
    <t>직원수당</t>
  </si>
  <si>
    <t>(보조금및지원금) 고용원연차수당</t>
  </si>
  <si>
    <t>1,600,000원*2명=   3,200,000</t>
  </si>
  <si>
    <t>(그밖의수입) 직원성과상여금</t>
  </si>
  <si>
    <t>10,431,000원*1회=   10,431,000</t>
  </si>
  <si>
    <t>(보조금및지원금) 고용원정액급식비</t>
  </si>
  <si>
    <t>130,000원*2명*12월=   3,120,000</t>
  </si>
  <si>
    <t>(수익자부담금) 사무직원정근수당가산금</t>
  </si>
  <si>
    <t>(수익자부담금) 사무직원가족수당</t>
  </si>
  <si>
    <t>(수익자부담금) 직원일반시간외수당</t>
  </si>
  <si>
    <t>24,160원*12월=   290,000</t>
  </si>
  <si>
    <t>(보조금및지원금) 고용원장기근무가산금</t>
  </si>
  <si>
    <t>297,500원*2명*12월=   7,140,000</t>
  </si>
  <si>
    <t>(보조금및지원금) 고용원성과상여금</t>
  </si>
  <si>
    <t>450,000원*2명*2회=   1,800,000</t>
  </si>
  <si>
    <t>(보조금및지원금) 고용원명절휴가보전금</t>
  </si>
  <si>
    <t>500,000원*2명*2회=   2,000,000</t>
  </si>
  <si>
    <t>(수익자부담금) 사무직원관리업무수당</t>
  </si>
  <si>
    <t>500,500원*12월=   6,006,000</t>
  </si>
  <si>
    <t>(보조금및지원금) 고용원시간외수당</t>
  </si>
  <si>
    <t>59,750원*12월=   717,000</t>
  </si>
  <si>
    <t>(보조금및지원금) 고용원가족수당</t>
  </si>
  <si>
    <t>60,000원*12월=   720,000</t>
  </si>
  <si>
    <t>직원복리후생비</t>
  </si>
  <si>
    <t>(수익자부담금) 직원연가보상비</t>
  </si>
  <si>
    <t>1,713,500원*2명=   3,427,000</t>
  </si>
  <si>
    <t>(수익자부담금) 직원정액급식비</t>
  </si>
  <si>
    <t>150,000원*2명*12월=   3,600,000</t>
  </si>
  <si>
    <t>(수익자부담금) 직원명절휴가비</t>
  </si>
  <si>
    <t>3,032,750원*2명*2회=   12,131,000</t>
  </si>
  <si>
    <t>(그밖의수입) 직원중.고자녀학비보조수당</t>
  </si>
  <si>
    <t>4,827,000원*1명=   4,827,000</t>
  </si>
  <si>
    <t>(수익자부담금) 직원직급보조비</t>
  </si>
  <si>
    <t>750,000원*12월=   9,000,000</t>
  </si>
  <si>
    <t>(그밖의수입) 직원대학자녀학비보조수당</t>
  </si>
  <si>
    <t>8,331,500원*2명=   16,663,000</t>
  </si>
  <si>
    <t>직원법정부담금</t>
  </si>
  <si>
    <t>(그밖의수입) 직원사학연금부담금</t>
  </si>
  <si>
    <t>1,491,000원*12월=   17,892,000</t>
  </si>
  <si>
    <t>(그밖의수입) 교육공무직원건강보험부담금</t>
  </si>
  <si>
    <t>181,000원*12월=   2,172,000</t>
  </si>
  <si>
    <t>(수익자부담금) 법정부담금(학교급식비)</t>
  </si>
  <si>
    <t>2,866,660원*3명=   8,600,000</t>
  </si>
  <si>
    <t>(그밖의수입) 교육공무직원노인장기요양보험부담금</t>
  </si>
  <si>
    <t>21,000원*12월=   252,000</t>
  </si>
  <si>
    <t>(그밖의수입) 교육공무직원국민연금부담금</t>
  </si>
  <si>
    <t>289,000원*12월=   3,468,000</t>
  </si>
  <si>
    <t>(그밖의수입) 교육공무직원산재보험부담금</t>
  </si>
  <si>
    <t>53,000원*12월=   636,000</t>
  </si>
  <si>
    <t>(그밖의수입) 직원건강보험부담금</t>
  </si>
  <si>
    <t>575,000원*12월=   6,900,000</t>
  </si>
  <si>
    <t>(그밖의수입) 직원노인장기요양보험부담금</t>
  </si>
  <si>
    <t>67,000원*12월=   804,000</t>
  </si>
  <si>
    <t>(그밖의수입) 직원재해보상부담금</t>
  </si>
  <si>
    <t>68,000원*12월=   816,000</t>
  </si>
  <si>
    <t>(그밖의수입) 교육공무직원고용보험부담금</t>
  </si>
  <si>
    <t>84,000원*12월=   1,008,000</t>
  </si>
  <si>
    <t>직원퇴직금및퇴직적립금</t>
  </si>
  <si>
    <t>(수익자부담금) 퇴직적립금(학교급식비)</t>
  </si>
  <si>
    <t>3,378,000원*3명=   10,134,000</t>
  </si>
  <si>
    <t>(보조금및지원금) 연봉계약직원퇴직부담금</t>
  </si>
  <si>
    <t>4,097,500원*2명=   8,195,000</t>
  </si>
  <si>
    <t>그밖의인건비</t>
  </si>
  <si>
    <t>(보조금및지원금) 보건강사</t>
  </si>
  <si>
    <t>2,858,500원*12월=   34,302,000</t>
  </si>
  <si>
    <t>(보조금및지원금) 종일제보조교사인건비</t>
  </si>
  <si>
    <t>200,000원*12월=   2,400,000</t>
  </si>
  <si>
    <t>(수익자부담금) 시간제청소원(오전,오후)</t>
  </si>
  <si>
    <t>8,500,000원*2명=   17,000,000</t>
  </si>
  <si>
    <t>운영비</t>
  </si>
  <si>
    <t>관리운영비</t>
  </si>
  <si>
    <t>수용비</t>
  </si>
  <si>
    <t>(보조금및지원금) 학교 일반용품 및 소모품비</t>
  </si>
  <si>
    <t>1,400,000원*12학급=   16,800,000</t>
  </si>
  <si>
    <t>(수익자부담금) N/W라인정비보수비</t>
  </si>
  <si>
    <t>100,000원*1년=   100,000</t>
  </si>
  <si>
    <t>(수익자부담금) 학교 정기간행물,업무도서등 기타</t>
  </si>
  <si>
    <t>120,000원*12학급=   1,440,000</t>
  </si>
  <si>
    <t>(수익자부담금) N/W장비 수선비</t>
  </si>
  <si>
    <t>190,000원*1년=   190,000</t>
  </si>
  <si>
    <t>(수익자부담금) 학교 일반비품수선비</t>
  </si>
  <si>
    <t>(수익자부담금) PC및주변장비 수선비</t>
  </si>
  <si>
    <t>(수익자부담금) 홈페이지유지보수료</t>
  </si>
  <si>
    <t>268,000원*12월=   3,216,000</t>
  </si>
  <si>
    <t>(수익자부담금) 칼라프린터기 임차료</t>
  </si>
  <si>
    <t>278,000원*12월=   3,336,000</t>
  </si>
  <si>
    <t>(수익자부담금) 소방안전협회비(방화관리자회비)</t>
  </si>
  <si>
    <t>48,000원*1교=   48,000</t>
  </si>
  <si>
    <t>(수익자부담금) 교직원결핵검진비</t>
  </si>
  <si>
    <t>6,450원*10명=   65,000</t>
  </si>
  <si>
    <t>(수익자부담금) 특근식대</t>
  </si>
  <si>
    <t>700,000원*1년=   700,000</t>
  </si>
  <si>
    <t>수수료및제세공과금</t>
  </si>
  <si>
    <t>(수익자부담금) 하수도사용료</t>
  </si>
  <si>
    <t>140,000원*12월=   1,680,000</t>
  </si>
  <si>
    <t>(수익자부담금) 스쿨뱅킹수수료</t>
  </si>
  <si>
    <t>17,600원*12월=   212,000</t>
  </si>
  <si>
    <t>(수익자부담금) 무인경비수수료</t>
  </si>
  <si>
    <t>2,500,000원*1년=   2,500,000</t>
  </si>
  <si>
    <t>(수익자부담금) 일반전화 사용료</t>
  </si>
  <si>
    <t>(수익자부담금) 방역소독비</t>
  </si>
  <si>
    <t>220,000원*12월=   2,640,000</t>
  </si>
  <si>
    <t>(수익자부담금) 승강기사고배상책임보험료</t>
  </si>
  <si>
    <t>23,470원*1년=   24,000</t>
  </si>
  <si>
    <t>(수익자부담금) 정수기관리비(멤버쉽이용료)</t>
  </si>
  <si>
    <t>230,000원*12월=   2,760,000</t>
  </si>
  <si>
    <t>(수익자부담금) 재산세</t>
  </si>
  <si>
    <t>250원*3,478㎥=   870,000</t>
  </si>
  <si>
    <t>(수익자부담금) 일반우편료</t>
  </si>
  <si>
    <t>30,000원*12월=   360,000</t>
  </si>
  <si>
    <t>(수익자부담금) 상수도료</t>
  </si>
  <si>
    <t>35,000원*12월=   420,000</t>
  </si>
  <si>
    <t>(수익자부담금) 기타수수료</t>
  </si>
  <si>
    <t>(수익자부담금) 일반전기료</t>
  </si>
  <si>
    <t>489,630원*11월=   5,386,000</t>
  </si>
  <si>
    <t>4</t>
  </si>
  <si>
    <t>(수익자부담금) 자동알림시스템이용료</t>
  </si>
  <si>
    <t>6,000원*12월=   72,000</t>
  </si>
  <si>
    <t>(그밖의수입) 일반전기료</t>
  </si>
  <si>
    <t>614,000원*1월=   614,000</t>
  </si>
  <si>
    <t>(수익자부담금) 보험료(교육시설재난공제회)</t>
  </si>
  <si>
    <t>650,000원*1년=   650,000</t>
  </si>
  <si>
    <t>(수익자부담금) 승강기유지보수비</t>
  </si>
  <si>
    <t>연료비</t>
  </si>
  <si>
    <t>(수익자부담금) 난방비(12~5월)</t>
  </si>
  <si>
    <t>1,333,330원*6월=   8,000,000</t>
  </si>
  <si>
    <t>(수익자부담금) 난방비(6~11월)</t>
  </si>
  <si>
    <t>166,660원*6월=   1,000,000</t>
  </si>
  <si>
    <t>여비</t>
  </si>
  <si>
    <t>(수익자부담금) 일반 국내여비</t>
  </si>
  <si>
    <t>155,000원*21명=   3,255,000</t>
  </si>
  <si>
    <t>(수익자부담금) 현장체험학습여비</t>
  </si>
  <si>
    <t>20,000원*14명*3회=   840,000</t>
  </si>
  <si>
    <t>업무추진비</t>
  </si>
  <si>
    <t>일반업무추진비</t>
  </si>
  <si>
    <t>(보조금및지원금) 학교운영위원회경비</t>
  </si>
  <si>
    <t>20,000원*11명*2회=   440,000</t>
  </si>
  <si>
    <t>(보조금및지원금) 일반업무추진비</t>
  </si>
  <si>
    <t>270,830원*12월=   3,250,000</t>
  </si>
  <si>
    <t>(보조금및지원금) 잡지출</t>
  </si>
  <si>
    <t>500,000원*1년=   500,000</t>
  </si>
  <si>
    <t>직책급업무추진비</t>
  </si>
  <si>
    <t>(보조금및지원금) 직책급업무추진비</t>
  </si>
  <si>
    <t>250,000원*12월=   3,000,000</t>
  </si>
  <si>
    <t>일반교육활동비</t>
  </si>
  <si>
    <t>교사연수연구비</t>
  </si>
  <si>
    <t>(그밖의수입) 레지오연수비</t>
  </si>
  <si>
    <t>1,500,000원*12월=   18,000,000</t>
  </si>
  <si>
    <t>(수익자부담금) 직무연수비</t>
  </si>
  <si>
    <t>500,000원*1교=   500,000</t>
  </si>
  <si>
    <t>(수익자부담금) 교과교육연구회활동비</t>
  </si>
  <si>
    <t>(수익자부담금) 위탁교육</t>
  </si>
  <si>
    <t>교재교구구입비</t>
  </si>
  <si>
    <t>(보조금및지원금) 교구교재구입지원교육경비</t>
  </si>
  <si>
    <t>1,500,000원*1교=   1,500,000</t>
  </si>
  <si>
    <t>(그밖의수입) 학교 장서구입비</t>
  </si>
  <si>
    <t>2,000,000원*1회=   2,000,000</t>
  </si>
  <si>
    <t>(수익자부담금) 학교 장서구입비</t>
  </si>
  <si>
    <t>3,000,000원*1회=   3,000,000</t>
  </si>
  <si>
    <t>5</t>
  </si>
  <si>
    <t>(수익자부담금) 기타일반교육교재구입비</t>
  </si>
  <si>
    <t>5,000원*265명*12월=   15,900,000</t>
  </si>
  <si>
    <t>(수익자부담금) 일반교재</t>
  </si>
  <si>
    <t>583,300원*12학급=   7,000,000</t>
  </si>
  <si>
    <t>행사비</t>
  </si>
  <si>
    <t>(수익자부담금) 기타행사비</t>
  </si>
  <si>
    <t>1,000,000원*1교=   1,000,000</t>
  </si>
  <si>
    <t>(수익자부담금) 예술제 및 학예회 행사</t>
  </si>
  <si>
    <t>(수익자부담금) 입학식 및 졸업식 행사</t>
  </si>
  <si>
    <t>2,500,000원*1교=   2,500,000</t>
  </si>
  <si>
    <t>(수익자부담금) 학부모참여학습경비</t>
  </si>
  <si>
    <t>3,000,000원*1년=   3,000,000</t>
  </si>
  <si>
    <t>(수익자부담금) 안전교육비</t>
  </si>
  <si>
    <t>(수익자부담금) 해외학생모국방문행사비</t>
  </si>
  <si>
    <t>700,000원*1교=   700,000</t>
  </si>
  <si>
    <t>(수익자부담금) 학부모참여수업</t>
  </si>
  <si>
    <t>71,000원*12학급=   852,000</t>
  </si>
  <si>
    <t>복리비</t>
  </si>
  <si>
    <t>(수익자부담금) 의료비</t>
  </si>
  <si>
    <t>2,000,000원*1년=   2,000,000</t>
  </si>
  <si>
    <t>일반급식비간식비</t>
  </si>
  <si>
    <t>(수익자부담금) 식품비(학교급식비)</t>
  </si>
  <si>
    <t>2,200원*25명*225일=   12,375,000</t>
  </si>
  <si>
    <t>(수익자부담금) 가스료(학교급식비)</t>
  </si>
  <si>
    <t>(수익자부담금) 연료비(학교급식비)</t>
  </si>
  <si>
    <t>(수익자부담금) 수도료(학교급식비)</t>
  </si>
  <si>
    <t>(수익자부담금) 수수료(학교급식비)</t>
  </si>
  <si>
    <t>291,660원*12월=   3,500,000</t>
  </si>
  <si>
    <t>(수익자부담금) 수선비(학교급식비)</t>
  </si>
  <si>
    <t>3,330,000원*1년=   3,330,000</t>
  </si>
  <si>
    <t>(수익자부담금) 전기료(학교급식비)</t>
  </si>
  <si>
    <t>333,330원*12월=   4,000,000</t>
  </si>
  <si>
    <t>(수익자부담금) 소모품비(학교급식비)</t>
  </si>
  <si>
    <t>(수익자부담금) 복리후생비(학교급식비)</t>
  </si>
  <si>
    <t>500,000원*3명=   1,500,000</t>
  </si>
  <si>
    <t>선택적교육활동비</t>
  </si>
  <si>
    <t>방과후교육활동비</t>
  </si>
  <si>
    <t>방과후교육돌봄비</t>
  </si>
  <si>
    <t>(수익자부담금) 운영비-유치원종일반교육비</t>
  </si>
  <si>
    <t>15,000원*265명*12월=   47,700,000</t>
  </si>
  <si>
    <t>(수익자부담금) 간식비-유치원종일반교육비</t>
  </si>
  <si>
    <t>20,000원*265명*12월=   63,600,000</t>
  </si>
  <si>
    <t>(보조금및지원금) 인건비 시간강사-유아학비지원금(방과후과정)</t>
  </si>
  <si>
    <t>9,013,330원*12월 =   108,160,000</t>
  </si>
  <si>
    <t>6</t>
  </si>
  <si>
    <t>(보조금및지원금) 인건비 부담임-유아학비지원금(방과후과정)</t>
  </si>
  <si>
    <t>9,536,660원*12월=   114,440,000</t>
  </si>
  <si>
    <t>(수익자부담금) 전기료(방과후특성화)</t>
  </si>
  <si>
    <t>254,300원*8월=   2,035,000</t>
  </si>
  <si>
    <t>(수익자부담금) 방과후특성화교육비</t>
  </si>
  <si>
    <t>3,985,600원*8월=   31,885,000</t>
  </si>
  <si>
    <t>그밖의교육활동비</t>
  </si>
  <si>
    <t>현장체험학습비</t>
  </si>
  <si>
    <t>(수익자부담금) 기타학생체험행사비</t>
  </si>
  <si>
    <t>통학차량이용비</t>
  </si>
  <si>
    <t>(보조금및지원금) 통학버스 용역비</t>
  </si>
  <si>
    <t>1,000,000원*12월=   12,000,000</t>
  </si>
  <si>
    <t>(수익자부담금) 통학버스 용역비</t>
  </si>
  <si>
    <t>1,450,000원*12월*2대=   34,800,000</t>
  </si>
  <si>
    <t>시설설비비</t>
  </si>
  <si>
    <t>시설비</t>
  </si>
  <si>
    <t>유지비(시설)</t>
  </si>
  <si>
    <t>(그밖의수입) 기타 학교건물유지비</t>
  </si>
  <si>
    <t>20,060,000원*1년=   20,060,000</t>
  </si>
  <si>
    <t>(보조금및지원금) 통신협력작업비(변동비)</t>
  </si>
  <si>
    <t>216,600원*12월=   2,600,000</t>
  </si>
  <si>
    <t>(보조금및지원금) 시청각설비유지비(변동비)</t>
  </si>
  <si>
    <t>300,000원*12월=   3,600,000</t>
  </si>
  <si>
    <t>(보조금및지원금) 녹화협력작업비(변동비)</t>
  </si>
  <si>
    <t>340,000원*12월=   4,080,000</t>
  </si>
  <si>
    <t>(보조금및지원금) 기타 학교건물유지비</t>
  </si>
  <si>
    <t>440,000원*1월=   440,000</t>
  </si>
  <si>
    <t>(보조금및지원금) 왁스작업 및 소수리재료비</t>
  </si>
  <si>
    <t>6,000,000원*1년=   6,000,000</t>
  </si>
  <si>
    <t>(보조금및지원금) 소방설비 법정 안전점검</t>
  </si>
  <si>
    <t>750,000원*2회=   1,500,000</t>
  </si>
  <si>
    <t>세출합계</t>
  </si>
  <si>
    <t>7</t>
  </si>
  <si>
    <t>예산액
(A)</t>
    <phoneticPr fontId="2" type="noConversion"/>
  </si>
  <si>
    <t>전년도
예산액
(B)</t>
    <phoneticPr fontId="2" type="noConversion"/>
  </si>
  <si>
    <t>비교
증감
(A-B)</t>
    <phoneticPr fontId="2" type="noConversion"/>
  </si>
  <si>
    <t>남 : 22명</t>
    <phoneticPr fontId="7" type="noConversion"/>
  </si>
  <si>
    <t>여 : 32명</t>
    <phoneticPr fontId="7" type="noConversion"/>
  </si>
  <si>
    <t>여 : 43명</t>
    <phoneticPr fontId="7" type="noConversion"/>
  </si>
  <si>
    <t>남 : 62명</t>
    <phoneticPr fontId="7" type="noConversion"/>
  </si>
  <si>
    <t>여 : 50명</t>
    <phoneticPr fontId="7" type="noConversion"/>
  </si>
  <si>
    <t>인건비보조금</t>
    <phoneticPr fontId="2" type="noConversion"/>
  </si>
  <si>
    <t>교육청보조금(인건비)</t>
    <phoneticPr fontId="2" type="noConversion"/>
  </si>
  <si>
    <t>인건비 한시지원보조금</t>
    <phoneticPr fontId="2" type="noConversion"/>
  </si>
  <si>
    <t xml:space="preserve"> </t>
    <phoneticPr fontId="2" type="noConversion"/>
  </si>
  <si>
    <t>일반운영 한시지원 보조금</t>
    <phoneticPr fontId="2" type="noConversion"/>
  </si>
  <si>
    <t>전년도이월금</t>
    <phoneticPr fontId="2" type="noConversion"/>
  </si>
  <si>
    <t>전년도이월금</t>
    <phoneticPr fontId="2" type="noConversion"/>
  </si>
  <si>
    <t>이월사업비</t>
    <phoneticPr fontId="2" type="noConversion"/>
  </si>
  <si>
    <t>순세계잉여금</t>
    <phoneticPr fontId="2" type="noConversion"/>
  </si>
  <si>
    <t>포항제철유치원회계 세입 · 세출 예산 명세서</t>
    <phoneticPr fontId="2" type="noConversion"/>
  </si>
  <si>
    <t>세입예산명세서</t>
  </si>
  <si>
    <t>세입예산명세서</t>
    <phoneticPr fontId="2" type="noConversion"/>
  </si>
  <si>
    <t>직원 급여 한시지원</t>
    <phoneticPr fontId="2" type="noConversion"/>
  </si>
  <si>
    <t>일반교육활동비 한시지원</t>
    <phoneticPr fontId="2" type="noConversion"/>
  </si>
  <si>
    <t>방과후교육활동비 한시지원</t>
    <phoneticPr fontId="2" type="noConversion"/>
  </si>
  <si>
    <t>설비비품비</t>
    <phoneticPr fontId="2" type="noConversion"/>
  </si>
  <si>
    <t>취득비</t>
    <phoneticPr fontId="2" type="noConversion"/>
  </si>
  <si>
    <t>세출예산명세서</t>
  </si>
  <si>
    <t xml:space="preserve"> 2021학년도 포항제철유치원회계 세입.세출 예산 총액은 세입.세출 각
 각 1,831,001,000원으로 하며, 세입.세출명세는 [세입.세출예산명세서]와 같다.</t>
    <phoneticPr fontId="7" type="noConversion"/>
  </si>
  <si>
    <t>남 : 45명</t>
    <phoneticPr fontId="7" type="noConversion"/>
  </si>
  <si>
    <t xml:space="preserve">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</si>
</sst>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&quot;△&quot;#,##0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3"/>
      <color indexed="8"/>
      <name val="굴림체"/>
      <family val="3"/>
      <charset val="129"/>
    </font>
    <font>
      <sz val="11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8"/>
      <name val="바탕체"/>
      <family val="1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13"/>
      <name val="굴림체"/>
      <family val="3"/>
      <charset val="129"/>
    </font>
    <font>
      <b/>
      <sz val="22"/>
      <name val="굴림체"/>
      <family val="3"/>
      <charset val="129"/>
    </font>
    <font>
      <b/>
      <sz val="24"/>
      <name val="굴림체"/>
      <family val="3"/>
      <charset val="129"/>
    </font>
    <font>
      <b/>
      <sz val="20"/>
      <name val="굴림체"/>
      <family val="3"/>
      <charset val="129"/>
    </font>
    <font>
      <b/>
      <sz val="11"/>
      <name val="굴림체"/>
      <family val="3"/>
      <charset val="129"/>
    </font>
    <font>
      <b/>
      <u/>
      <sz val="24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4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6"/>
      <color rgb="FF000000"/>
      <name val="바탕체"/>
      <family val="1"/>
      <charset val="129"/>
    </font>
    <font>
      <sz val="9"/>
      <color rgb="FF000000"/>
      <name val="바탕체"/>
      <family val="1"/>
      <charset val="129"/>
    </font>
    <font>
      <sz val="8"/>
      <color rgb="FF000000"/>
      <name val="바탕체"/>
      <family val="1"/>
      <charset val="129"/>
    </font>
    <font>
      <sz val="10"/>
      <color rgb="FF000000"/>
      <name val="바탕체"/>
      <family val="1"/>
      <charset val="129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FF"/>
      </patternFill>
    </fill>
  </fills>
  <borders count="7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/>
  </cellStyleXfs>
  <cellXfs count="174">
    <xf numFmtId="0" fontId="0" fillId="0" borderId="0" xfId="0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4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9" fillId="0" borderId="2" xfId="2" applyFont="1" applyBorder="1" applyAlignment="1">
      <alignment horizontal="center" vertical="center" wrapText="1"/>
    </xf>
    <xf numFmtId="0" fontId="17" fillId="0" borderId="0" xfId="2" applyFont="1" applyAlignment="1">
      <alignment horizontal="justify" vertical="center"/>
    </xf>
    <xf numFmtId="0" fontId="19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 wrapText="1"/>
    </xf>
    <xf numFmtId="0" fontId="5" fillId="0" borderId="28" xfId="2" applyFont="1" applyBorder="1">
      <alignment vertical="center"/>
    </xf>
    <xf numFmtId="0" fontId="5" fillId="0" borderId="25" xfId="2" applyFont="1" applyBorder="1">
      <alignment vertical="center"/>
    </xf>
    <xf numFmtId="0" fontId="19" fillId="0" borderId="31" xfId="2" applyFont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>
      <alignment vertical="center"/>
    </xf>
    <xf numFmtId="0" fontId="19" fillId="0" borderId="38" xfId="2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center" wrapText="1"/>
    </xf>
    <xf numFmtId="0" fontId="17" fillId="0" borderId="39" xfId="2" applyFont="1" applyBorder="1" applyAlignment="1">
      <alignment horizontal="center" vertical="center" wrapText="1"/>
    </xf>
    <xf numFmtId="0" fontId="19" fillId="0" borderId="40" xfId="2" applyFont="1" applyBorder="1" applyAlignment="1">
      <alignment horizontal="center" vertical="center" wrapText="1"/>
    </xf>
    <xf numFmtId="0" fontId="19" fillId="0" borderId="41" xfId="2" applyFont="1" applyBorder="1" applyAlignment="1">
      <alignment horizontal="center" vertical="center" wrapText="1"/>
    </xf>
    <xf numFmtId="0" fontId="5" fillId="0" borderId="42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3" xfId="2" applyFont="1" applyBorder="1" applyAlignment="1">
      <alignment vertical="center"/>
    </xf>
    <xf numFmtId="0" fontId="19" fillId="0" borderId="44" xfId="2" applyFont="1" applyBorder="1" applyAlignment="1">
      <alignment horizontal="center" vertical="center" wrapText="1"/>
    </xf>
    <xf numFmtId="0" fontId="19" fillId="0" borderId="45" xfId="2" applyFont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 shrinkToFit="1"/>
    </xf>
    <xf numFmtId="0" fontId="19" fillId="0" borderId="47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19" fillId="0" borderId="48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7" fillId="0" borderId="50" xfId="2" applyFont="1" applyBorder="1" applyAlignment="1">
      <alignment horizontal="center" vertical="center" wrapText="1"/>
    </xf>
    <xf numFmtId="0" fontId="17" fillId="0" borderId="43" xfId="2" applyFont="1" applyBorder="1" applyAlignment="1">
      <alignment horizontal="center" vertical="center" wrapText="1"/>
    </xf>
    <xf numFmtId="0" fontId="4" fillId="0" borderId="0" xfId="2" applyFont="1" applyAlignment="1" applyProtection="1">
      <alignment horizontal="left" vertical="center"/>
    </xf>
    <xf numFmtId="0" fontId="5" fillId="0" borderId="0" xfId="2" applyFont="1" applyProtection="1">
      <alignment vertical="center"/>
    </xf>
    <xf numFmtId="0" fontId="6" fillId="0" borderId="0" xfId="2" applyFont="1" applyAlignment="1" applyProtection="1">
      <alignment vertical="center"/>
    </xf>
    <xf numFmtId="0" fontId="20" fillId="0" borderId="0" xfId="2" applyFont="1" applyAlignment="1" applyProtection="1">
      <alignment horizontal="right" vertical="center"/>
    </xf>
    <xf numFmtId="0" fontId="21" fillId="0" borderId="0" xfId="2" applyFont="1" applyAlignment="1" applyProtection="1">
      <alignment vertical="center"/>
    </xf>
    <xf numFmtId="0" fontId="21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20" fillId="0" borderId="52" xfId="2" applyFont="1" applyBorder="1" applyAlignment="1" applyProtection="1">
      <alignment horizontal="left" vertical="center" wrapText="1"/>
    </xf>
    <xf numFmtId="176" fontId="20" fillId="0" borderId="8" xfId="2" applyNumberFormat="1" applyFont="1" applyFill="1" applyBorder="1" applyAlignment="1" applyProtection="1">
      <alignment vertical="center" wrapText="1"/>
      <protection locked="0"/>
    </xf>
    <xf numFmtId="176" fontId="20" fillId="0" borderId="8" xfId="2" applyNumberFormat="1" applyFont="1" applyBorder="1" applyAlignment="1" applyProtection="1">
      <alignment vertical="center" wrapText="1"/>
      <protection locked="0"/>
    </xf>
    <xf numFmtId="176" fontId="20" fillId="0" borderId="0" xfId="2" applyNumberFormat="1" applyFont="1" applyBorder="1" applyAlignment="1" applyProtection="1">
      <alignment horizontal="left" vertical="center" wrapText="1"/>
    </xf>
    <xf numFmtId="0" fontId="5" fillId="0" borderId="8" xfId="2" applyFont="1" applyBorder="1" applyProtection="1">
      <alignment vertical="center"/>
    </xf>
    <xf numFmtId="176" fontId="20" fillId="0" borderId="9" xfId="2" applyNumberFormat="1" applyFont="1" applyBorder="1" applyAlignment="1" applyProtection="1">
      <alignment vertical="center" wrapText="1"/>
      <protection locked="0"/>
    </xf>
    <xf numFmtId="176" fontId="20" fillId="0" borderId="37" xfId="2" applyNumberFormat="1" applyFont="1" applyBorder="1" applyAlignment="1" applyProtection="1">
      <alignment vertical="center" wrapText="1"/>
    </xf>
    <xf numFmtId="176" fontId="20" fillId="0" borderId="55" xfId="2" applyNumberFormat="1" applyFont="1" applyBorder="1" applyAlignment="1" applyProtection="1">
      <alignment vertical="center" wrapText="1"/>
    </xf>
    <xf numFmtId="176" fontId="20" fillId="0" borderId="56" xfId="2" applyNumberFormat="1" applyFont="1" applyBorder="1" applyAlignment="1" applyProtection="1">
      <alignment horizontal="left" vertical="center" wrapText="1"/>
    </xf>
    <xf numFmtId="176" fontId="20" fillId="0" borderId="0" xfId="2" applyNumberFormat="1" applyFont="1" applyBorder="1" applyAlignment="1" applyProtection="1">
      <alignment vertical="center" wrapText="1"/>
    </xf>
    <xf numFmtId="176" fontId="20" fillId="0" borderId="57" xfId="2" applyNumberFormat="1" applyFont="1" applyBorder="1" applyAlignment="1" applyProtection="1">
      <alignment horizontal="left" vertical="center" wrapText="1"/>
    </xf>
    <xf numFmtId="176" fontId="20" fillId="0" borderId="58" xfId="2" applyNumberFormat="1" applyFont="1" applyBorder="1" applyAlignment="1" applyProtection="1">
      <alignment horizontal="left" vertical="center" wrapText="1"/>
    </xf>
    <xf numFmtId="176" fontId="20" fillId="0" borderId="59" xfId="2" applyNumberFormat="1" applyFont="1" applyBorder="1" applyAlignment="1" applyProtection="1">
      <alignment vertical="center" wrapText="1"/>
    </xf>
    <xf numFmtId="0" fontId="5" fillId="0" borderId="57" xfId="2" applyFont="1" applyBorder="1" applyAlignment="1" applyProtection="1">
      <alignment horizontal="left" vertical="center"/>
    </xf>
    <xf numFmtId="176" fontId="20" fillId="0" borderId="62" xfId="2" applyNumberFormat="1" applyFont="1" applyBorder="1" applyAlignment="1" applyProtection="1">
      <alignment vertical="center" wrapText="1"/>
    </xf>
    <xf numFmtId="176" fontId="20" fillId="0" borderId="25" xfId="2" applyNumberFormat="1" applyFont="1" applyBorder="1" applyAlignment="1" applyProtection="1">
      <alignment vertical="center" wrapText="1"/>
    </xf>
    <xf numFmtId="0" fontId="5" fillId="0" borderId="25" xfId="2" applyFont="1" applyBorder="1" applyProtection="1">
      <alignment vertical="center"/>
    </xf>
    <xf numFmtId="176" fontId="20" fillId="0" borderId="26" xfId="2" applyNumberFormat="1" applyFont="1" applyBorder="1" applyAlignment="1" applyProtection="1">
      <alignment vertical="center" wrapText="1"/>
    </xf>
    <xf numFmtId="176" fontId="20" fillId="0" borderId="18" xfId="2" applyNumberFormat="1" applyFont="1" applyFill="1" applyBorder="1" applyAlignment="1" applyProtection="1">
      <alignment vertical="center" wrapText="1"/>
      <protection locked="0"/>
    </xf>
    <xf numFmtId="176" fontId="20" fillId="0" borderId="64" xfId="2" applyNumberFormat="1" applyFont="1" applyBorder="1" applyAlignment="1" applyProtection="1">
      <alignment vertical="center" wrapText="1"/>
      <protection locked="0"/>
    </xf>
    <xf numFmtId="176" fontId="20" fillId="0" borderId="63" xfId="2" applyNumberFormat="1" applyFont="1" applyBorder="1" applyAlignment="1" applyProtection="1">
      <alignment vertical="center" wrapText="1"/>
    </xf>
    <xf numFmtId="0" fontId="20" fillId="0" borderId="65" xfId="2" applyFont="1" applyBorder="1" applyAlignment="1" applyProtection="1">
      <alignment horizontal="center" vertical="center" wrapText="1" shrinkToFit="1"/>
    </xf>
    <xf numFmtId="0" fontId="20" fillId="0" borderId="66" xfId="2" applyFont="1" applyBorder="1" applyAlignment="1" applyProtection="1">
      <alignment horizontal="center" vertical="center" wrapText="1" shrinkToFit="1"/>
    </xf>
    <xf numFmtId="0" fontId="20" fillId="0" borderId="68" xfId="2" applyFont="1" applyBorder="1" applyAlignment="1" applyProtection="1">
      <alignment horizontal="center" vertical="center" shrinkToFit="1"/>
    </xf>
    <xf numFmtId="0" fontId="20" fillId="0" borderId="67" xfId="2" applyFont="1" applyBorder="1" applyAlignment="1" applyProtection="1">
      <alignment horizontal="center" vertical="center" wrapText="1" shrinkToFit="1"/>
    </xf>
    <xf numFmtId="0" fontId="20" fillId="0" borderId="69" xfId="2" applyFont="1" applyBorder="1" applyAlignment="1" applyProtection="1">
      <alignment horizontal="center" vertical="center" shrinkToFit="1"/>
    </xf>
    <xf numFmtId="0" fontId="20" fillId="0" borderId="70" xfId="2" applyFont="1" applyBorder="1" applyAlignment="1" applyProtection="1">
      <alignment horizontal="center" vertical="center" wrapText="1" shrinkToFit="1"/>
    </xf>
    <xf numFmtId="0" fontId="20" fillId="0" borderId="71" xfId="2" applyFont="1" applyBorder="1" applyAlignment="1" applyProtection="1">
      <alignment horizontal="center" vertical="center" wrapText="1" shrinkToFit="1"/>
    </xf>
    <xf numFmtId="0" fontId="20" fillId="0" borderId="30" xfId="2" applyFont="1" applyBorder="1" applyAlignment="1" applyProtection="1">
      <alignment horizontal="center" vertical="center" wrapText="1"/>
    </xf>
    <xf numFmtId="176" fontId="20" fillId="0" borderId="72" xfId="2" applyNumberFormat="1" applyFont="1" applyBorder="1" applyAlignment="1" applyProtection="1">
      <alignment vertical="center" wrapText="1"/>
    </xf>
    <xf numFmtId="176" fontId="20" fillId="0" borderId="73" xfId="2" applyNumberFormat="1" applyFont="1" applyBorder="1" applyAlignment="1" applyProtection="1">
      <alignment vertical="center" wrapText="1"/>
    </xf>
    <xf numFmtId="176" fontId="20" fillId="0" borderId="32" xfId="2" applyNumberFormat="1" applyFont="1" applyBorder="1" applyAlignment="1" applyProtection="1">
      <alignment vertical="center" wrapText="1"/>
    </xf>
    <xf numFmtId="176" fontId="20" fillId="0" borderId="72" xfId="2" applyNumberFormat="1" applyFont="1" applyBorder="1" applyAlignment="1" applyProtection="1">
      <alignment horizontal="center" vertical="center" wrapText="1"/>
    </xf>
    <xf numFmtId="176" fontId="20" fillId="0" borderId="74" xfId="2" applyNumberFormat="1" applyFont="1" applyBorder="1" applyAlignment="1" applyProtection="1">
      <alignment vertical="center" wrapText="1"/>
    </xf>
    <xf numFmtId="176" fontId="20" fillId="0" borderId="51" xfId="2" applyNumberFormat="1" applyFont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5" fillId="0" borderId="15" xfId="2" applyFont="1" applyBorder="1" applyAlignment="1">
      <alignment horizontal="center" vertical="center"/>
    </xf>
    <xf numFmtId="176" fontId="20" fillId="0" borderId="8" xfId="2" applyNumberFormat="1" applyFont="1" applyBorder="1" applyAlignment="1" applyProtection="1">
      <alignment horizontal="right" vertical="center" wrapText="1"/>
      <protection locked="0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49" fontId="27" fillId="2" borderId="0" xfId="0" applyNumberFormat="1" applyFont="1" applyFill="1" applyAlignment="1">
      <alignment horizontal="center" vertical="center"/>
    </xf>
    <xf numFmtId="49" fontId="27" fillId="3" borderId="3" xfId="0" applyNumberFormat="1" applyFont="1" applyFill="1" applyBorder="1" applyAlignment="1">
      <alignment horizontal="center" vertical="center"/>
    </xf>
    <xf numFmtId="49" fontId="28" fillId="2" borderId="75" xfId="0" applyNumberFormat="1" applyFont="1" applyFill="1" applyBorder="1" applyAlignment="1">
      <alignment horizontal="left" vertical="center"/>
    </xf>
    <xf numFmtId="49" fontId="28" fillId="0" borderId="76" xfId="0" applyNumberFormat="1" applyFont="1" applyBorder="1" applyAlignment="1">
      <alignment horizontal="left" vertical="center"/>
    </xf>
    <xf numFmtId="49" fontId="28" fillId="2" borderId="2" xfId="0" applyNumberFormat="1" applyFont="1" applyFill="1" applyBorder="1" applyAlignment="1">
      <alignment horizontal="left" vertical="center"/>
    </xf>
    <xf numFmtId="49" fontId="28" fillId="0" borderId="19" xfId="0" applyNumberFormat="1" applyFont="1" applyBorder="1" applyAlignment="1">
      <alignment horizontal="left" vertical="center"/>
    </xf>
    <xf numFmtId="49" fontId="28" fillId="2" borderId="6" xfId="0" applyNumberFormat="1" applyFont="1" applyFill="1" applyBorder="1" applyAlignment="1">
      <alignment horizontal="right" vertical="center"/>
    </xf>
    <xf numFmtId="49" fontId="29" fillId="2" borderId="0" xfId="0" applyNumberFormat="1" applyFont="1" applyFill="1" applyAlignment="1">
      <alignment horizontal="right" vertical="center"/>
    </xf>
    <xf numFmtId="41" fontId="28" fillId="2" borderId="3" xfId="1" applyFont="1" applyFill="1" applyBorder="1" applyAlignment="1">
      <alignment horizontal="right" vertical="center"/>
    </xf>
    <xf numFmtId="41" fontId="28" fillId="2" borderId="6" xfId="1" applyFont="1" applyFill="1" applyBorder="1" applyAlignment="1">
      <alignment horizontal="right" vertical="center"/>
    </xf>
    <xf numFmtId="41" fontId="28" fillId="2" borderId="3" xfId="1" applyFont="1" applyFill="1" applyBorder="1" applyAlignment="1">
      <alignment horizontal="right" vertical="center" shrinkToFit="1"/>
    </xf>
    <xf numFmtId="41" fontId="27" fillId="2" borderId="3" xfId="1" applyFont="1" applyFill="1" applyBorder="1" applyAlignment="1">
      <alignment horizontal="right" vertical="center" shrinkToFit="1"/>
    </xf>
    <xf numFmtId="49" fontId="28" fillId="0" borderId="7" xfId="0" applyNumberFormat="1" applyFont="1" applyBorder="1" applyAlignment="1">
      <alignment vertical="center" wrapText="1"/>
    </xf>
    <xf numFmtId="49" fontId="28" fillId="0" borderId="4" xfId="0" applyNumberFormat="1" applyFont="1" applyBorder="1" applyAlignment="1">
      <alignment vertical="center" wrapText="1"/>
    </xf>
    <xf numFmtId="49" fontId="28" fillId="0" borderId="7" xfId="0" applyNumberFormat="1" applyFont="1" applyBorder="1" applyAlignment="1">
      <alignment vertical="center"/>
    </xf>
    <xf numFmtId="49" fontId="28" fillId="0" borderId="75" xfId="0" applyNumberFormat="1" applyFont="1" applyBorder="1" applyAlignment="1">
      <alignment vertical="center"/>
    </xf>
    <xf numFmtId="49" fontId="28" fillId="0" borderId="76" xfId="0" applyNumberFormat="1" applyFont="1" applyBorder="1" applyAlignment="1">
      <alignment vertical="center"/>
    </xf>
    <xf numFmtId="41" fontId="29" fillId="2" borderId="3" xfId="1" applyFont="1" applyFill="1" applyBorder="1" applyAlignment="1">
      <alignment horizontal="right" vertical="center" shrinkToFit="1"/>
    </xf>
    <xf numFmtId="0" fontId="20" fillId="0" borderId="29" xfId="2" applyFont="1" applyBorder="1" applyAlignment="1" applyProtection="1">
      <alignment horizontal="left" vertical="center" wrapText="1"/>
    </xf>
    <xf numFmtId="0" fontId="5" fillId="0" borderId="29" xfId="2" applyFont="1" applyBorder="1" applyAlignment="1" applyProtection="1">
      <alignment horizontal="left" vertical="center"/>
    </xf>
    <xf numFmtId="49" fontId="27" fillId="2" borderId="1" xfId="0" applyNumberFormat="1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 wrapText="1"/>
    </xf>
    <xf numFmtId="0" fontId="19" fillId="0" borderId="36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0" fontId="19" fillId="0" borderId="1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center"/>
    </xf>
    <xf numFmtId="0" fontId="20" fillId="0" borderId="29" xfId="2" applyFont="1" applyBorder="1" applyAlignment="1" applyProtection="1">
      <alignment horizontal="left" vertical="center" wrapText="1"/>
    </xf>
    <xf numFmtId="176" fontId="20" fillId="0" borderId="8" xfId="2" applyNumberFormat="1" applyFont="1" applyFill="1" applyBorder="1" applyAlignment="1" applyProtection="1">
      <alignment horizontal="right" vertical="center" wrapText="1"/>
      <protection locked="0"/>
    </xf>
    <xf numFmtId="176" fontId="20" fillId="0" borderId="8" xfId="2" applyNumberFormat="1" applyFont="1" applyFill="1" applyBorder="1" applyAlignment="1" applyProtection="1">
      <alignment horizontal="center" vertical="center" wrapText="1"/>
      <protection locked="0"/>
    </xf>
    <xf numFmtId="176" fontId="20" fillId="0" borderId="8" xfId="2" applyNumberFormat="1" applyFont="1" applyBorder="1" applyAlignment="1" applyProtection="1">
      <alignment horizontal="right" vertical="center" wrapText="1"/>
      <protection locked="0"/>
    </xf>
    <xf numFmtId="176" fontId="20" fillId="0" borderId="60" xfId="2" applyNumberFormat="1" applyFont="1" applyBorder="1" applyAlignment="1" applyProtection="1">
      <alignment horizontal="center" vertical="center" wrapText="1"/>
    </xf>
    <xf numFmtId="176" fontId="20" fillId="0" borderId="61" xfId="2" applyNumberFormat="1" applyFont="1" applyBorder="1" applyAlignment="1" applyProtection="1">
      <alignment horizontal="center" vertical="center" wrapText="1"/>
    </xf>
    <xf numFmtId="176" fontId="20" fillId="0" borderId="53" xfId="2" applyNumberFormat="1" applyFont="1" applyBorder="1" applyAlignment="1" applyProtection="1">
      <alignment horizontal="right" vertical="center" wrapText="1"/>
    </xf>
    <xf numFmtId="176" fontId="20" fillId="0" borderId="54" xfId="2" applyNumberFormat="1" applyFont="1" applyBorder="1" applyAlignment="1" applyProtection="1">
      <alignment horizontal="right" vertical="center" wrapText="1"/>
    </xf>
    <xf numFmtId="49" fontId="28" fillId="2" borderId="3" xfId="0" applyNumberFormat="1" applyFont="1" applyFill="1" applyBorder="1" applyAlignment="1">
      <alignment horizontal="left" vertical="center" wrapText="1"/>
    </xf>
    <xf numFmtId="49" fontId="28" fillId="0" borderId="77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49" fontId="27" fillId="2" borderId="1" xfId="0" applyNumberFormat="1" applyFont="1" applyFill="1" applyBorder="1" applyAlignment="1">
      <alignment horizontal="right" vertical="center"/>
    </xf>
    <xf numFmtId="49" fontId="28" fillId="2" borderId="6" xfId="0" applyNumberFormat="1" applyFont="1" applyFill="1" applyBorder="1" applyAlignment="1">
      <alignment horizontal="left" vertical="center" wrapText="1"/>
    </xf>
    <xf numFmtId="49" fontId="29" fillId="2" borderId="0" xfId="0" applyNumberFormat="1" applyFont="1" applyFill="1" applyAlignment="1">
      <alignment horizontal="right" vertical="center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left" vertical="center" wrapText="1"/>
    </xf>
    <xf numFmtId="49" fontId="27" fillId="3" borderId="3" xfId="0" applyNumberFormat="1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right" vertical="center"/>
    </xf>
    <xf numFmtId="49" fontId="26" fillId="2" borderId="0" xfId="0" applyNumberFormat="1" applyFont="1" applyFill="1" applyAlignment="1">
      <alignment horizontal="center" vertical="center"/>
    </xf>
    <xf numFmtId="49" fontId="27" fillId="3" borderId="3" xfId="0" applyNumberFormat="1" applyFont="1" applyFill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left" vertical="center" wrapText="1"/>
    </xf>
    <xf numFmtId="49" fontId="28" fillId="0" borderId="4" xfId="0" applyNumberFormat="1" applyFont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left" vertical="center"/>
    </xf>
    <xf numFmtId="49" fontId="27" fillId="2" borderId="3" xfId="0" applyNumberFormat="1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21</xdr:row>
      <xdr:rowOff>38100</xdr:rowOff>
    </xdr:from>
    <xdr:to>
      <xdr:col>11</xdr:col>
      <xdr:colOff>209550</xdr:colOff>
      <xdr:row>27</xdr:row>
      <xdr:rowOff>28575</xdr:rowOff>
    </xdr:to>
    <xdr:pic>
      <xdr:nvPicPr>
        <xdr:cNvPr id="5" name="_x237596368" descr="EMB00004bb4113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57700"/>
          <a:ext cx="10858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333375</xdr:colOff>
      <xdr:row>20</xdr:row>
      <xdr:rowOff>152399</xdr:rowOff>
    </xdr:from>
    <xdr:ext cx="6010275" cy="1466851"/>
    <xdr:sp macro="" textlink="">
      <xdr:nvSpPr>
        <xdr:cNvPr id="3" name="TextBox 2"/>
        <xdr:cNvSpPr txBox="1"/>
      </xdr:nvSpPr>
      <xdr:spPr>
        <a:xfrm>
          <a:off x="1704975" y="4400549"/>
          <a:ext cx="6010275" cy="1466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  <a:p>
          <a:pPr algn="ctr"/>
          <a:r>
            <a:rPr lang="ko-KR" altLang="en-US" sz="2400" b="1">
              <a:latin typeface="바탕체" panose="02030609000101010101" pitchFamily="17" charset="-127"/>
              <a:ea typeface="바탕체" panose="02030609000101010101" pitchFamily="17" charset="-127"/>
            </a:rPr>
            <a:t>    포  항  제  철  유  치  원 장</a:t>
          </a:r>
          <a:r>
            <a:rPr lang="en-US" altLang="ko-KR" sz="2400" b="1">
              <a:latin typeface="바탕체" panose="02030609000101010101" pitchFamily="17" charset="-127"/>
              <a:ea typeface="바탕체" panose="02030609000101010101" pitchFamily="17" charset="-127"/>
            </a:rPr>
            <a:t>(</a:t>
          </a:r>
          <a:r>
            <a:rPr lang="ko-KR" altLang="en-US" sz="2400" b="1">
              <a:latin typeface="바탕체" panose="02030609000101010101" pitchFamily="17" charset="-127"/>
              <a:ea typeface="바탕체" panose="02030609000101010101" pitchFamily="17" charset="-127"/>
            </a:rPr>
            <a:t>직인</a:t>
          </a:r>
          <a:r>
            <a:rPr lang="en-US" altLang="ko-KR" sz="2400" b="1">
              <a:latin typeface="바탕체" panose="02030609000101010101" pitchFamily="17" charset="-127"/>
              <a:ea typeface="바탕체" panose="02030609000101010101" pitchFamily="17" charset="-127"/>
            </a:rPr>
            <a:t>)</a:t>
          </a:r>
          <a:r>
            <a:rPr lang="ko-KR" altLang="en-US" sz="2400"/>
            <a:t> </a:t>
          </a:r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  <a:p>
          <a:pPr algn="ctr"/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13</xdr:col>
      <xdr:colOff>371475</xdr:colOff>
      <xdr:row>38</xdr:row>
      <xdr:rowOff>0</xdr:rowOff>
    </xdr:to>
    <xdr:sp macro="" textlink="">
      <xdr:nvSpPr>
        <xdr:cNvPr id="2" name="Shape 1"/>
        <xdr:cNvSpPr/>
      </xdr:nvSpPr>
      <xdr:spPr>
        <a:xfrm>
          <a:off x="0" y="98679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13</xdr:col>
      <xdr:colOff>371475</xdr:colOff>
      <xdr:row>75</xdr:row>
      <xdr:rowOff>0</xdr:rowOff>
    </xdr:to>
    <xdr:sp macro="" textlink="">
      <xdr:nvSpPr>
        <xdr:cNvPr id="3" name="Shape 1"/>
        <xdr:cNvSpPr/>
      </xdr:nvSpPr>
      <xdr:spPr>
        <a:xfrm>
          <a:off x="0" y="200787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13</xdr:col>
      <xdr:colOff>371475</xdr:colOff>
      <xdr:row>90</xdr:row>
      <xdr:rowOff>0</xdr:rowOff>
    </xdr:to>
    <xdr:sp macro="" textlink="">
      <xdr:nvSpPr>
        <xdr:cNvPr id="4" name="Shape 1"/>
        <xdr:cNvSpPr/>
      </xdr:nvSpPr>
      <xdr:spPr>
        <a:xfrm>
          <a:off x="0" y="303657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11</xdr:col>
      <xdr:colOff>828675</xdr:colOff>
      <xdr:row>34</xdr:row>
      <xdr:rowOff>0</xdr:rowOff>
    </xdr:to>
    <xdr:sp macro="" textlink="">
      <xdr:nvSpPr>
        <xdr:cNvPr id="2" name="Shape 1"/>
        <xdr:cNvSpPr/>
      </xdr:nvSpPr>
      <xdr:spPr>
        <a:xfrm>
          <a:off x="0" y="98679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11</xdr:col>
      <xdr:colOff>828675</xdr:colOff>
      <xdr:row>71</xdr:row>
      <xdr:rowOff>0</xdr:rowOff>
    </xdr:to>
    <xdr:sp macro="" textlink="">
      <xdr:nvSpPr>
        <xdr:cNvPr id="3" name="Shape 1"/>
        <xdr:cNvSpPr/>
      </xdr:nvSpPr>
      <xdr:spPr>
        <a:xfrm>
          <a:off x="0" y="200787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11</xdr:col>
      <xdr:colOff>828675</xdr:colOff>
      <xdr:row>109</xdr:row>
      <xdr:rowOff>0</xdr:rowOff>
    </xdr:to>
    <xdr:sp macro="" textlink="">
      <xdr:nvSpPr>
        <xdr:cNvPr id="4" name="Shape 1"/>
        <xdr:cNvSpPr/>
      </xdr:nvSpPr>
      <xdr:spPr>
        <a:xfrm>
          <a:off x="0" y="302895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11</xdr:col>
      <xdr:colOff>828675</xdr:colOff>
      <xdr:row>146</xdr:row>
      <xdr:rowOff>0</xdr:rowOff>
    </xdr:to>
    <xdr:sp macro="" textlink="">
      <xdr:nvSpPr>
        <xdr:cNvPr id="5" name="Shape 1"/>
        <xdr:cNvSpPr/>
      </xdr:nvSpPr>
      <xdr:spPr>
        <a:xfrm>
          <a:off x="0" y="405003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11</xdr:col>
      <xdr:colOff>828675</xdr:colOff>
      <xdr:row>183</xdr:row>
      <xdr:rowOff>0</xdr:rowOff>
    </xdr:to>
    <xdr:sp macro="" textlink="">
      <xdr:nvSpPr>
        <xdr:cNvPr id="6" name="Shape 1"/>
        <xdr:cNvSpPr/>
      </xdr:nvSpPr>
      <xdr:spPr>
        <a:xfrm>
          <a:off x="0" y="507111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11</xdr:col>
      <xdr:colOff>828675</xdr:colOff>
      <xdr:row>221</xdr:row>
      <xdr:rowOff>0</xdr:rowOff>
    </xdr:to>
    <xdr:sp macro="" textlink="">
      <xdr:nvSpPr>
        <xdr:cNvPr id="7" name="Shape 1"/>
        <xdr:cNvSpPr/>
      </xdr:nvSpPr>
      <xdr:spPr>
        <a:xfrm>
          <a:off x="0" y="6092190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11</xdr:col>
      <xdr:colOff>828675</xdr:colOff>
      <xdr:row>254</xdr:row>
      <xdr:rowOff>0</xdr:rowOff>
    </xdr:to>
    <xdr:sp macro="" textlink="">
      <xdr:nvSpPr>
        <xdr:cNvPr id="8" name="Shape 1"/>
        <xdr:cNvSpPr/>
      </xdr:nvSpPr>
      <xdr:spPr>
        <a:xfrm>
          <a:off x="0" y="71151750"/>
          <a:ext cx="66865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abSelected="1" zoomScaleNormal="100" workbookViewId="0">
      <selection activeCell="A2" sqref="A2"/>
    </sheetView>
  </sheetViews>
  <sheetFormatPr defaultRowHeight="13.5" x14ac:dyDescent="0.3"/>
  <cols>
    <col min="1" max="16384" width="9" style="2"/>
  </cols>
  <sheetData>
    <row r="3" spans="1:14" ht="16.5" x14ac:dyDescent="0.3">
      <c r="A3" s="5"/>
    </row>
    <row r="7" spans="1:14" ht="27" x14ac:dyDescent="0.3">
      <c r="A7" s="119" t="s">
        <v>83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94"/>
    </row>
    <row r="9" spans="1:14" ht="31.5" x14ac:dyDescent="0.3">
      <c r="A9" s="120" t="s">
        <v>10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95"/>
    </row>
    <row r="10" spans="1:14" ht="25.5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3">
      <c r="A11" s="6"/>
    </row>
    <row r="12" spans="1:14" x14ac:dyDescent="0.3">
      <c r="A12" s="6"/>
    </row>
    <row r="13" spans="1:14" x14ac:dyDescent="0.3">
      <c r="A13" s="6"/>
    </row>
    <row r="14" spans="1:14" x14ac:dyDescent="0.3">
      <c r="A14" s="6"/>
    </row>
    <row r="15" spans="1:14" ht="31.5" x14ac:dyDescent="0.3">
      <c r="A15" s="121" t="s">
        <v>84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96"/>
    </row>
    <row r="23" spans="11:11" ht="16.5" x14ac:dyDescent="0.3">
      <c r="K23"/>
    </row>
  </sheetData>
  <mergeCells count="3">
    <mergeCell ref="A7:M7"/>
    <mergeCell ref="A9:M9"/>
    <mergeCell ref="A15:M1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22" sqref="C22"/>
    </sheetView>
  </sheetViews>
  <sheetFormatPr defaultRowHeight="13.5" x14ac:dyDescent="0.3"/>
  <cols>
    <col min="1" max="1" width="16" style="2" customWidth="1"/>
    <col min="2" max="2" width="18.75" style="2" customWidth="1"/>
    <col min="3" max="4" width="18" style="2" customWidth="1"/>
    <col min="5" max="5" width="18.125" style="2" customWidth="1"/>
    <col min="6" max="6" width="18" style="2" customWidth="1"/>
    <col min="7" max="256" width="9" style="2"/>
    <col min="257" max="257" width="16" style="2" customWidth="1"/>
    <col min="258" max="258" width="18.75" style="2" customWidth="1"/>
    <col min="259" max="260" width="18" style="2" customWidth="1"/>
    <col min="261" max="261" width="18.125" style="2" customWidth="1"/>
    <col min="262" max="262" width="18" style="2" customWidth="1"/>
    <col min="263" max="512" width="9" style="2"/>
    <col min="513" max="513" width="16" style="2" customWidth="1"/>
    <col min="514" max="514" width="18.75" style="2" customWidth="1"/>
    <col min="515" max="516" width="18" style="2" customWidth="1"/>
    <col min="517" max="517" width="18.125" style="2" customWidth="1"/>
    <col min="518" max="518" width="18" style="2" customWidth="1"/>
    <col min="519" max="768" width="9" style="2"/>
    <col min="769" max="769" width="16" style="2" customWidth="1"/>
    <col min="770" max="770" width="18.75" style="2" customWidth="1"/>
    <col min="771" max="772" width="18" style="2" customWidth="1"/>
    <col min="773" max="773" width="18.125" style="2" customWidth="1"/>
    <col min="774" max="774" width="18" style="2" customWidth="1"/>
    <col min="775" max="1024" width="9" style="2"/>
    <col min="1025" max="1025" width="16" style="2" customWidth="1"/>
    <col min="1026" max="1026" width="18.75" style="2" customWidth="1"/>
    <col min="1027" max="1028" width="18" style="2" customWidth="1"/>
    <col min="1029" max="1029" width="18.125" style="2" customWidth="1"/>
    <col min="1030" max="1030" width="18" style="2" customWidth="1"/>
    <col min="1031" max="1280" width="9" style="2"/>
    <col min="1281" max="1281" width="16" style="2" customWidth="1"/>
    <col min="1282" max="1282" width="18.75" style="2" customWidth="1"/>
    <col min="1283" max="1284" width="18" style="2" customWidth="1"/>
    <col min="1285" max="1285" width="18.125" style="2" customWidth="1"/>
    <col min="1286" max="1286" width="18" style="2" customWidth="1"/>
    <col min="1287" max="1536" width="9" style="2"/>
    <col min="1537" max="1537" width="16" style="2" customWidth="1"/>
    <col min="1538" max="1538" width="18.75" style="2" customWidth="1"/>
    <col min="1539" max="1540" width="18" style="2" customWidth="1"/>
    <col min="1541" max="1541" width="18.125" style="2" customWidth="1"/>
    <col min="1542" max="1542" width="18" style="2" customWidth="1"/>
    <col min="1543" max="1792" width="9" style="2"/>
    <col min="1793" max="1793" width="16" style="2" customWidth="1"/>
    <col min="1794" max="1794" width="18.75" style="2" customWidth="1"/>
    <col min="1795" max="1796" width="18" style="2" customWidth="1"/>
    <col min="1797" max="1797" width="18.125" style="2" customWidth="1"/>
    <col min="1798" max="1798" width="18" style="2" customWidth="1"/>
    <col min="1799" max="2048" width="9" style="2"/>
    <col min="2049" max="2049" width="16" style="2" customWidth="1"/>
    <col min="2050" max="2050" width="18.75" style="2" customWidth="1"/>
    <col min="2051" max="2052" width="18" style="2" customWidth="1"/>
    <col min="2053" max="2053" width="18.125" style="2" customWidth="1"/>
    <col min="2054" max="2054" width="18" style="2" customWidth="1"/>
    <col min="2055" max="2304" width="9" style="2"/>
    <col min="2305" max="2305" width="16" style="2" customWidth="1"/>
    <col min="2306" max="2306" width="18.75" style="2" customWidth="1"/>
    <col min="2307" max="2308" width="18" style="2" customWidth="1"/>
    <col min="2309" max="2309" width="18.125" style="2" customWidth="1"/>
    <col min="2310" max="2310" width="18" style="2" customWidth="1"/>
    <col min="2311" max="2560" width="9" style="2"/>
    <col min="2561" max="2561" width="16" style="2" customWidth="1"/>
    <col min="2562" max="2562" width="18.75" style="2" customWidth="1"/>
    <col min="2563" max="2564" width="18" style="2" customWidth="1"/>
    <col min="2565" max="2565" width="18.125" style="2" customWidth="1"/>
    <col min="2566" max="2566" width="18" style="2" customWidth="1"/>
    <col min="2567" max="2816" width="9" style="2"/>
    <col min="2817" max="2817" width="16" style="2" customWidth="1"/>
    <col min="2818" max="2818" width="18.75" style="2" customWidth="1"/>
    <col min="2819" max="2820" width="18" style="2" customWidth="1"/>
    <col min="2821" max="2821" width="18.125" style="2" customWidth="1"/>
    <col min="2822" max="2822" width="18" style="2" customWidth="1"/>
    <col min="2823" max="3072" width="9" style="2"/>
    <col min="3073" max="3073" width="16" style="2" customWidth="1"/>
    <col min="3074" max="3074" width="18.75" style="2" customWidth="1"/>
    <col min="3075" max="3076" width="18" style="2" customWidth="1"/>
    <col min="3077" max="3077" width="18.125" style="2" customWidth="1"/>
    <col min="3078" max="3078" width="18" style="2" customWidth="1"/>
    <col min="3079" max="3328" width="9" style="2"/>
    <col min="3329" max="3329" width="16" style="2" customWidth="1"/>
    <col min="3330" max="3330" width="18.75" style="2" customWidth="1"/>
    <col min="3331" max="3332" width="18" style="2" customWidth="1"/>
    <col min="3333" max="3333" width="18.125" style="2" customWidth="1"/>
    <col min="3334" max="3334" width="18" style="2" customWidth="1"/>
    <col min="3335" max="3584" width="9" style="2"/>
    <col min="3585" max="3585" width="16" style="2" customWidth="1"/>
    <col min="3586" max="3586" width="18.75" style="2" customWidth="1"/>
    <col min="3587" max="3588" width="18" style="2" customWidth="1"/>
    <col min="3589" max="3589" width="18.125" style="2" customWidth="1"/>
    <col min="3590" max="3590" width="18" style="2" customWidth="1"/>
    <col min="3591" max="3840" width="9" style="2"/>
    <col min="3841" max="3841" width="16" style="2" customWidth="1"/>
    <col min="3842" max="3842" width="18.75" style="2" customWidth="1"/>
    <col min="3843" max="3844" width="18" style="2" customWidth="1"/>
    <col min="3845" max="3845" width="18.125" style="2" customWidth="1"/>
    <col min="3846" max="3846" width="18" style="2" customWidth="1"/>
    <col min="3847" max="4096" width="9" style="2"/>
    <col min="4097" max="4097" width="16" style="2" customWidth="1"/>
    <col min="4098" max="4098" width="18.75" style="2" customWidth="1"/>
    <col min="4099" max="4100" width="18" style="2" customWidth="1"/>
    <col min="4101" max="4101" width="18.125" style="2" customWidth="1"/>
    <col min="4102" max="4102" width="18" style="2" customWidth="1"/>
    <col min="4103" max="4352" width="9" style="2"/>
    <col min="4353" max="4353" width="16" style="2" customWidth="1"/>
    <col min="4354" max="4354" width="18.75" style="2" customWidth="1"/>
    <col min="4355" max="4356" width="18" style="2" customWidth="1"/>
    <col min="4357" max="4357" width="18.125" style="2" customWidth="1"/>
    <col min="4358" max="4358" width="18" style="2" customWidth="1"/>
    <col min="4359" max="4608" width="9" style="2"/>
    <col min="4609" max="4609" width="16" style="2" customWidth="1"/>
    <col min="4610" max="4610" width="18.75" style="2" customWidth="1"/>
    <col min="4611" max="4612" width="18" style="2" customWidth="1"/>
    <col min="4613" max="4613" width="18.125" style="2" customWidth="1"/>
    <col min="4614" max="4614" width="18" style="2" customWidth="1"/>
    <col min="4615" max="4864" width="9" style="2"/>
    <col min="4865" max="4865" width="16" style="2" customWidth="1"/>
    <col min="4866" max="4866" width="18.75" style="2" customWidth="1"/>
    <col min="4867" max="4868" width="18" style="2" customWidth="1"/>
    <col min="4869" max="4869" width="18.125" style="2" customWidth="1"/>
    <col min="4870" max="4870" width="18" style="2" customWidth="1"/>
    <col min="4871" max="5120" width="9" style="2"/>
    <col min="5121" max="5121" width="16" style="2" customWidth="1"/>
    <col min="5122" max="5122" width="18.75" style="2" customWidth="1"/>
    <col min="5123" max="5124" width="18" style="2" customWidth="1"/>
    <col min="5125" max="5125" width="18.125" style="2" customWidth="1"/>
    <col min="5126" max="5126" width="18" style="2" customWidth="1"/>
    <col min="5127" max="5376" width="9" style="2"/>
    <col min="5377" max="5377" width="16" style="2" customWidth="1"/>
    <col min="5378" max="5378" width="18.75" style="2" customWidth="1"/>
    <col min="5379" max="5380" width="18" style="2" customWidth="1"/>
    <col min="5381" max="5381" width="18.125" style="2" customWidth="1"/>
    <col min="5382" max="5382" width="18" style="2" customWidth="1"/>
    <col min="5383" max="5632" width="9" style="2"/>
    <col min="5633" max="5633" width="16" style="2" customWidth="1"/>
    <col min="5634" max="5634" width="18.75" style="2" customWidth="1"/>
    <col min="5635" max="5636" width="18" style="2" customWidth="1"/>
    <col min="5637" max="5637" width="18.125" style="2" customWidth="1"/>
    <col min="5638" max="5638" width="18" style="2" customWidth="1"/>
    <col min="5639" max="5888" width="9" style="2"/>
    <col min="5889" max="5889" width="16" style="2" customWidth="1"/>
    <col min="5890" max="5890" width="18.75" style="2" customWidth="1"/>
    <col min="5891" max="5892" width="18" style="2" customWidth="1"/>
    <col min="5893" max="5893" width="18.125" style="2" customWidth="1"/>
    <col min="5894" max="5894" width="18" style="2" customWidth="1"/>
    <col min="5895" max="6144" width="9" style="2"/>
    <col min="6145" max="6145" width="16" style="2" customWidth="1"/>
    <col min="6146" max="6146" width="18.75" style="2" customWidth="1"/>
    <col min="6147" max="6148" width="18" style="2" customWidth="1"/>
    <col min="6149" max="6149" width="18.125" style="2" customWidth="1"/>
    <col min="6150" max="6150" width="18" style="2" customWidth="1"/>
    <col min="6151" max="6400" width="9" style="2"/>
    <col min="6401" max="6401" width="16" style="2" customWidth="1"/>
    <col min="6402" max="6402" width="18.75" style="2" customWidth="1"/>
    <col min="6403" max="6404" width="18" style="2" customWidth="1"/>
    <col min="6405" max="6405" width="18.125" style="2" customWidth="1"/>
    <col min="6406" max="6406" width="18" style="2" customWidth="1"/>
    <col min="6407" max="6656" width="9" style="2"/>
    <col min="6657" max="6657" width="16" style="2" customWidth="1"/>
    <col min="6658" max="6658" width="18.75" style="2" customWidth="1"/>
    <col min="6659" max="6660" width="18" style="2" customWidth="1"/>
    <col min="6661" max="6661" width="18.125" style="2" customWidth="1"/>
    <col min="6662" max="6662" width="18" style="2" customWidth="1"/>
    <col min="6663" max="6912" width="9" style="2"/>
    <col min="6913" max="6913" width="16" style="2" customWidth="1"/>
    <col min="6914" max="6914" width="18.75" style="2" customWidth="1"/>
    <col min="6915" max="6916" width="18" style="2" customWidth="1"/>
    <col min="6917" max="6917" width="18.125" style="2" customWidth="1"/>
    <col min="6918" max="6918" width="18" style="2" customWidth="1"/>
    <col min="6919" max="7168" width="9" style="2"/>
    <col min="7169" max="7169" width="16" style="2" customWidth="1"/>
    <col min="7170" max="7170" width="18.75" style="2" customWidth="1"/>
    <col min="7171" max="7172" width="18" style="2" customWidth="1"/>
    <col min="7173" max="7173" width="18.125" style="2" customWidth="1"/>
    <col min="7174" max="7174" width="18" style="2" customWidth="1"/>
    <col min="7175" max="7424" width="9" style="2"/>
    <col min="7425" max="7425" width="16" style="2" customWidth="1"/>
    <col min="7426" max="7426" width="18.75" style="2" customWidth="1"/>
    <col min="7427" max="7428" width="18" style="2" customWidth="1"/>
    <col min="7429" max="7429" width="18.125" style="2" customWidth="1"/>
    <col min="7430" max="7430" width="18" style="2" customWidth="1"/>
    <col min="7431" max="7680" width="9" style="2"/>
    <col min="7681" max="7681" width="16" style="2" customWidth="1"/>
    <col min="7682" max="7682" width="18.75" style="2" customWidth="1"/>
    <col min="7683" max="7684" width="18" style="2" customWidth="1"/>
    <col min="7685" max="7685" width="18.125" style="2" customWidth="1"/>
    <col min="7686" max="7686" width="18" style="2" customWidth="1"/>
    <col min="7687" max="7936" width="9" style="2"/>
    <col min="7937" max="7937" width="16" style="2" customWidth="1"/>
    <col min="7938" max="7938" width="18.75" style="2" customWidth="1"/>
    <col min="7939" max="7940" width="18" style="2" customWidth="1"/>
    <col min="7941" max="7941" width="18.125" style="2" customWidth="1"/>
    <col min="7942" max="7942" width="18" style="2" customWidth="1"/>
    <col min="7943" max="8192" width="9" style="2"/>
    <col min="8193" max="8193" width="16" style="2" customWidth="1"/>
    <col min="8194" max="8194" width="18.75" style="2" customWidth="1"/>
    <col min="8195" max="8196" width="18" style="2" customWidth="1"/>
    <col min="8197" max="8197" width="18.125" style="2" customWidth="1"/>
    <col min="8198" max="8198" width="18" style="2" customWidth="1"/>
    <col min="8199" max="8448" width="9" style="2"/>
    <col min="8449" max="8449" width="16" style="2" customWidth="1"/>
    <col min="8450" max="8450" width="18.75" style="2" customWidth="1"/>
    <col min="8451" max="8452" width="18" style="2" customWidth="1"/>
    <col min="8453" max="8453" width="18.125" style="2" customWidth="1"/>
    <col min="8454" max="8454" width="18" style="2" customWidth="1"/>
    <col min="8455" max="8704" width="9" style="2"/>
    <col min="8705" max="8705" width="16" style="2" customWidth="1"/>
    <col min="8706" max="8706" width="18.75" style="2" customWidth="1"/>
    <col min="8707" max="8708" width="18" style="2" customWidth="1"/>
    <col min="8709" max="8709" width="18.125" style="2" customWidth="1"/>
    <col min="8710" max="8710" width="18" style="2" customWidth="1"/>
    <col min="8711" max="8960" width="9" style="2"/>
    <col min="8961" max="8961" width="16" style="2" customWidth="1"/>
    <col min="8962" max="8962" width="18.75" style="2" customWidth="1"/>
    <col min="8963" max="8964" width="18" style="2" customWidth="1"/>
    <col min="8965" max="8965" width="18.125" style="2" customWidth="1"/>
    <col min="8966" max="8966" width="18" style="2" customWidth="1"/>
    <col min="8967" max="9216" width="9" style="2"/>
    <col min="9217" max="9217" width="16" style="2" customWidth="1"/>
    <col min="9218" max="9218" width="18.75" style="2" customWidth="1"/>
    <col min="9219" max="9220" width="18" style="2" customWidth="1"/>
    <col min="9221" max="9221" width="18.125" style="2" customWidth="1"/>
    <col min="9222" max="9222" width="18" style="2" customWidth="1"/>
    <col min="9223" max="9472" width="9" style="2"/>
    <col min="9473" max="9473" width="16" style="2" customWidth="1"/>
    <col min="9474" max="9474" width="18.75" style="2" customWidth="1"/>
    <col min="9475" max="9476" width="18" style="2" customWidth="1"/>
    <col min="9477" max="9477" width="18.125" style="2" customWidth="1"/>
    <col min="9478" max="9478" width="18" style="2" customWidth="1"/>
    <col min="9479" max="9728" width="9" style="2"/>
    <col min="9729" max="9729" width="16" style="2" customWidth="1"/>
    <col min="9730" max="9730" width="18.75" style="2" customWidth="1"/>
    <col min="9731" max="9732" width="18" style="2" customWidth="1"/>
    <col min="9733" max="9733" width="18.125" style="2" customWidth="1"/>
    <col min="9734" max="9734" width="18" style="2" customWidth="1"/>
    <col min="9735" max="9984" width="9" style="2"/>
    <col min="9985" max="9985" width="16" style="2" customWidth="1"/>
    <col min="9986" max="9986" width="18.75" style="2" customWidth="1"/>
    <col min="9987" max="9988" width="18" style="2" customWidth="1"/>
    <col min="9989" max="9989" width="18.125" style="2" customWidth="1"/>
    <col min="9990" max="9990" width="18" style="2" customWidth="1"/>
    <col min="9991" max="10240" width="9" style="2"/>
    <col min="10241" max="10241" width="16" style="2" customWidth="1"/>
    <col min="10242" max="10242" width="18.75" style="2" customWidth="1"/>
    <col min="10243" max="10244" width="18" style="2" customWidth="1"/>
    <col min="10245" max="10245" width="18.125" style="2" customWidth="1"/>
    <col min="10246" max="10246" width="18" style="2" customWidth="1"/>
    <col min="10247" max="10496" width="9" style="2"/>
    <col min="10497" max="10497" width="16" style="2" customWidth="1"/>
    <col min="10498" max="10498" width="18.75" style="2" customWidth="1"/>
    <col min="10499" max="10500" width="18" style="2" customWidth="1"/>
    <col min="10501" max="10501" width="18.125" style="2" customWidth="1"/>
    <col min="10502" max="10502" width="18" style="2" customWidth="1"/>
    <col min="10503" max="10752" width="9" style="2"/>
    <col min="10753" max="10753" width="16" style="2" customWidth="1"/>
    <col min="10754" max="10754" width="18.75" style="2" customWidth="1"/>
    <col min="10755" max="10756" width="18" style="2" customWidth="1"/>
    <col min="10757" max="10757" width="18.125" style="2" customWidth="1"/>
    <col min="10758" max="10758" width="18" style="2" customWidth="1"/>
    <col min="10759" max="11008" width="9" style="2"/>
    <col min="11009" max="11009" width="16" style="2" customWidth="1"/>
    <col min="11010" max="11010" width="18.75" style="2" customWidth="1"/>
    <col min="11011" max="11012" width="18" style="2" customWidth="1"/>
    <col min="11013" max="11013" width="18.125" style="2" customWidth="1"/>
    <col min="11014" max="11014" width="18" style="2" customWidth="1"/>
    <col min="11015" max="11264" width="9" style="2"/>
    <col min="11265" max="11265" width="16" style="2" customWidth="1"/>
    <col min="11266" max="11266" width="18.75" style="2" customWidth="1"/>
    <col min="11267" max="11268" width="18" style="2" customWidth="1"/>
    <col min="11269" max="11269" width="18.125" style="2" customWidth="1"/>
    <col min="11270" max="11270" width="18" style="2" customWidth="1"/>
    <col min="11271" max="11520" width="9" style="2"/>
    <col min="11521" max="11521" width="16" style="2" customWidth="1"/>
    <col min="11522" max="11522" width="18.75" style="2" customWidth="1"/>
    <col min="11523" max="11524" width="18" style="2" customWidth="1"/>
    <col min="11525" max="11525" width="18.125" style="2" customWidth="1"/>
    <col min="11526" max="11526" width="18" style="2" customWidth="1"/>
    <col min="11527" max="11776" width="9" style="2"/>
    <col min="11777" max="11777" width="16" style="2" customWidth="1"/>
    <col min="11778" max="11778" width="18.75" style="2" customWidth="1"/>
    <col min="11779" max="11780" width="18" style="2" customWidth="1"/>
    <col min="11781" max="11781" width="18.125" style="2" customWidth="1"/>
    <col min="11782" max="11782" width="18" style="2" customWidth="1"/>
    <col min="11783" max="12032" width="9" style="2"/>
    <col min="12033" max="12033" width="16" style="2" customWidth="1"/>
    <col min="12034" max="12034" width="18.75" style="2" customWidth="1"/>
    <col min="12035" max="12036" width="18" style="2" customWidth="1"/>
    <col min="12037" max="12037" width="18.125" style="2" customWidth="1"/>
    <col min="12038" max="12038" width="18" style="2" customWidth="1"/>
    <col min="12039" max="12288" width="9" style="2"/>
    <col min="12289" max="12289" width="16" style="2" customWidth="1"/>
    <col min="12290" max="12290" width="18.75" style="2" customWidth="1"/>
    <col min="12291" max="12292" width="18" style="2" customWidth="1"/>
    <col min="12293" max="12293" width="18.125" style="2" customWidth="1"/>
    <col min="12294" max="12294" width="18" style="2" customWidth="1"/>
    <col min="12295" max="12544" width="9" style="2"/>
    <col min="12545" max="12545" width="16" style="2" customWidth="1"/>
    <col min="12546" max="12546" width="18.75" style="2" customWidth="1"/>
    <col min="12547" max="12548" width="18" style="2" customWidth="1"/>
    <col min="12549" max="12549" width="18.125" style="2" customWidth="1"/>
    <col min="12550" max="12550" width="18" style="2" customWidth="1"/>
    <col min="12551" max="12800" width="9" style="2"/>
    <col min="12801" max="12801" width="16" style="2" customWidth="1"/>
    <col min="12802" max="12802" width="18.75" style="2" customWidth="1"/>
    <col min="12803" max="12804" width="18" style="2" customWidth="1"/>
    <col min="12805" max="12805" width="18.125" style="2" customWidth="1"/>
    <col min="12806" max="12806" width="18" style="2" customWidth="1"/>
    <col min="12807" max="13056" width="9" style="2"/>
    <col min="13057" max="13057" width="16" style="2" customWidth="1"/>
    <col min="13058" max="13058" width="18.75" style="2" customWidth="1"/>
    <col min="13059" max="13060" width="18" style="2" customWidth="1"/>
    <col min="13061" max="13061" width="18.125" style="2" customWidth="1"/>
    <col min="13062" max="13062" width="18" style="2" customWidth="1"/>
    <col min="13063" max="13312" width="9" style="2"/>
    <col min="13313" max="13313" width="16" style="2" customWidth="1"/>
    <col min="13314" max="13314" width="18.75" style="2" customWidth="1"/>
    <col min="13315" max="13316" width="18" style="2" customWidth="1"/>
    <col min="13317" max="13317" width="18.125" style="2" customWidth="1"/>
    <col min="13318" max="13318" width="18" style="2" customWidth="1"/>
    <col min="13319" max="13568" width="9" style="2"/>
    <col min="13569" max="13569" width="16" style="2" customWidth="1"/>
    <col min="13570" max="13570" width="18.75" style="2" customWidth="1"/>
    <col min="13571" max="13572" width="18" style="2" customWidth="1"/>
    <col min="13573" max="13573" width="18.125" style="2" customWidth="1"/>
    <col min="13574" max="13574" width="18" style="2" customWidth="1"/>
    <col min="13575" max="13824" width="9" style="2"/>
    <col min="13825" max="13825" width="16" style="2" customWidth="1"/>
    <col min="13826" max="13826" width="18.75" style="2" customWidth="1"/>
    <col min="13827" max="13828" width="18" style="2" customWidth="1"/>
    <col min="13829" max="13829" width="18.125" style="2" customWidth="1"/>
    <col min="13830" max="13830" width="18" style="2" customWidth="1"/>
    <col min="13831" max="14080" width="9" style="2"/>
    <col min="14081" max="14081" width="16" style="2" customWidth="1"/>
    <col min="14082" max="14082" width="18.75" style="2" customWidth="1"/>
    <col min="14083" max="14084" width="18" style="2" customWidth="1"/>
    <col min="14085" max="14085" width="18.125" style="2" customWidth="1"/>
    <col min="14086" max="14086" width="18" style="2" customWidth="1"/>
    <col min="14087" max="14336" width="9" style="2"/>
    <col min="14337" max="14337" width="16" style="2" customWidth="1"/>
    <col min="14338" max="14338" width="18.75" style="2" customWidth="1"/>
    <col min="14339" max="14340" width="18" style="2" customWidth="1"/>
    <col min="14341" max="14341" width="18.125" style="2" customWidth="1"/>
    <col min="14342" max="14342" width="18" style="2" customWidth="1"/>
    <col min="14343" max="14592" width="9" style="2"/>
    <col min="14593" max="14593" width="16" style="2" customWidth="1"/>
    <col min="14594" max="14594" width="18.75" style="2" customWidth="1"/>
    <col min="14595" max="14596" width="18" style="2" customWidth="1"/>
    <col min="14597" max="14597" width="18.125" style="2" customWidth="1"/>
    <col min="14598" max="14598" width="18" style="2" customWidth="1"/>
    <col min="14599" max="14848" width="9" style="2"/>
    <col min="14849" max="14849" width="16" style="2" customWidth="1"/>
    <col min="14850" max="14850" width="18.75" style="2" customWidth="1"/>
    <col min="14851" max="14852" width="18" style="2" customWidth="1"/>
    <col min="14853" max="14853" width="18.125" style="2" customWidth="1"/>
    <col min="14854" max="14854" width="18" style="2" customWidth="1"/>
    <col min="14855" max="15104" width="9" style="2"/>
    <col min="15105" max="15105" width="16" style="2" customWidth="1"/>
    <col min="15106" max="15106" width="18.75" style="2" customWidth="1"/>
    <col min="15107" max="15108" width="18" style="2" customWidth="1"/>
    <col min="15109" max="15109" width="18.125" style="2" customWidth="1"/>
    <col min="15110" max="15110" width="18" style="2" customWidth="1"/>
    <col min="15111" max="15360" width="9" style="2"/>
    <col min="15361" max="15361" width="16" style="2" customWidth="1"/>
    <col min="15362" max="15362" width="18.75" style="2" customWidth="1"/>
    <col min="15363" max="15364" width="18" style="2" customWidth="1"/>
    <col min="15365" max="15365" width="18.125" style="2" customWidth="1"/>
    <col min="15366" max="15366" width="18" style="2" customWidth="1"/>
    <col min="15367" max="15616" width="9" style="2"/>
    <col min="15617" max="15617" width="16" style="2" customWidth="1"/>
    <col min="15618" max="15618" width="18.75" style="2" customWidth="1"/>
    <col min="15619" max="15620" width="18" style="2" customWidth="1"/>
    <col min="15621" max="15621" width="18.125" style="2" customWidth="1"/>
    <col min="15622" max="15622" width="18" style="2" customWidth="1"/>
    <col min="15623" max="15872" width="9" style="2"/>
    <col min="15873" max="15873" width="16" style="2" customWidth="1"/>
    <col min="15874" max="15874" width="18.75" style="2" customWidth="1"/>
    <col min="15875" max="15876" width="18" style="2" customWidth="1"/>
    <col min="15877" max="15877" width="18.125" style="2" customWidth="1"/>
    <col min="15878" max="15878" width="18" style="2" customWidth="1"/>
    <col min="15879" max="16128" width="9" style="2"/>
    <col min="16129" max="16129" width="16" style="2" customWidth="1"/>
    <col min="16130" max="16130" width="18.75" style="2" customWidth="1"/>
    <col min="16131" max="16132" width="18" style="2" customWidth="1"/>
    <col min="16133" max="16133" width="18.125" style="2" customWidth="1"/>
    <col min="16134" max="16134" width="18" style="2" customWidth="1"/>
    <col min="16135" max="16384" width="9" style="2"/>
  </cols>
  <sheetData>
    <row r="1" spans="1:7" ht="16.5" x14ac:dyDescent="0.3">
      <c r="A1" s="1"/>
    </row>
    <row r="3" spans="1:7" ht="25.5" x14ac:dyDescent="0.3">
      <c r="A3" s="122" t="s">
        <v>4</v>
      </c>
      <c r="B3" s="122"/>
      <c r="C3" s="122"/>
      <c r="D3" s="122"/>
      <c r="E3" s="122"/>
      <c r="F3" s="122"/>
    </row>
    <row r="4" spans="1:7" s="3" customFormat="1" ht="24.75" customHeight="1" x14ac:dyDescent="0.3"/>
    <row r="5" spans="1:7" s="3" customFormat="1" ht="61.5" customHeight="1" x14ac:dyDescent="0.3">
      <c r="A5" s="4" t="s">
        <v>5</v>
      </c>
      <c r="B5" s="123" t="s">
        <v>521</v>
      </c>
      <c r="C5" s="123"/>
      <c r="D5" s="123"/>
      <c r="E5" s="123"/>
      <c r="F5" s="123"/>
      <c r="G5" s="123"/>
    </row>
    <row r="6" spans="1:7" s="3" customFormat="1" ht="21" customHeight="1" x14ac:dyDescent="0.3"/>
    <row r="7" spans="1:7" s="3" customFormat="1" ht="61.5" customHeight="1" x14ac:dyDescent="0.3">
      <c r="A7" s="4" t="s">
        <v>6</v>
      </c>
      <c r="B7" s="123" t="s">
        <v>7</v>
      </c>
      <c r="C7" s="123"/>
      <c r="D7" s="123"/>
      <c r="E7" s="123"/>
      <c r="F7" s="123"/>
      <c r="G7" s="123"/>
    </row>
    <row r="8" spans="1:7" s="3" customFormat="1" ht="21" customHeight="1" x14ac:dyDescent="0.3"/>
    <row r="9" spans="1:7" s="3" customFormat="1" ht="118.5" customHeight="1" x14ac:dyDescent="0.3">
      <c r="A9" s="4" t="s">
        <v>8</v>
      </c>
      <c r="B9" s="123" t="s">
        <v>9</v>
      </c>
      <c r="C9" s="123"/>
      <c r="D9" s="123"/>
      <c r="E9" s="123"/>
      <c r="F9" s="123"/>
      <c r="G9" s="123"/>
    </row>
    <row r="10" spans="1:7" s="3" customFormat="1" ht="14.25" x14ac:dyDescent="0.3"/>
    <row r="11" spans="1:7" s="3" customFormat="1" ht="14.25" x14ac:dyDescent="0.3"/>
    <row r="12" spans="1:7" s="3" customFormat="1" ht="14.25" x14ac:dyDescent="0.3"/>
    <row r="13" spans="1:7" s="3" customFormat="1" ht="14.25" x14ac:dyDescent="0.3"/>
    <row r="14" spans="1:7" s="3" customFormat="1" ht="14.25" x14ac:dyDescent="0.3"/>
    <row r="15" spans="1:7" s="3" customFormat="1" ht="14.25" x14ac:dyDescent="0.3"/>
    <row r="16" spans="1:7" s="3" customFormat="1" ht="14.25" x14ac:dyDescent="0.3"/>
    <row r="17" s="3" customFormat="1" ht="14.25" x14ac:dyDescent="0.3"/>
  </sheetData>
  <mergeCells count="4">
    <mergeCell ref="A3:F3"/>
    <mergeCell ref="B5:G5"/>
    <mergeCell ref="B7:G7"/>
    <mergeCell ref="B9:G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workbookViewId="0">
      <selection activeCell="H17" sqref="H17"/>
    </sheetView>
  </sheetViews>
  <sheetFormatPr defaultRowHeight="13.5" x14ac:dyDescent="0.3"/>
  <cols>
    <col min="1" max="9" width="12.375" style="2" customWidth="1"/>
    <col min="10" max="256" width="9" style="2"/>
    <col min="257" max="263" width="12.375" style="2" customWidth="1"/>
    <col min="264" max="512" width="9" style="2"/>
    <col min="513" max="519" width="12.375" style="2" customWidth="1"/>
    <col min="520" max="768" width="9" style="2"/>
    <col min="769" max="775" width="12.375" style="2" customWidth="1"/>
    <col min="776" max="1024" width="9" style="2"/>
    <col min="1025" max="1031" width="12.375" style="2" customWidth="1"/>
    <col min="1032" max="1280" width="9" style="2"/>
    <col min="1281" max="1287" width="12.375" style="2" customWidth="1"/>
    <col min="1288" max="1536" width="9" style="2"/>
    <col min="1537" max="1543" width="12.375" style="2" customWidth="1"/>
    <col min="1544" max="1792" width="9" style="2"/>
    <col min="1793" max="1799" width="12.375" style="2" customWidth="1"/>
    <col min="1800" max="2048" width="9" style="2"/>
    <col min="2049" max="2055" width="12.375" style="2" customWidth="1"/>
    <col min="2056" max="2304" width="9" style="2"/>
    <col min="2305" max="2311" width="12.375" style="2" customWidth="1"/>
    <col min="2312" max="2560" width="9" style="2"/>
    <col min="2561" max="2567" width="12.375" style="2" customWidth="1"/>
    <col min="2568" max="2816" width="9" style="2"/>
    <col min="2817" max="2823" width="12.375" style="2" customWidth="1"/>
    <col min="2824" max="3072" width="9" style="2"/>
    <col min="3073" max="3079" width="12.375" style="2" customWidth="1"/>
    <col min="3080" max="3328" width="9" style="2"/>
    <col min="3329" max="3335" width="12.375" style="2" customWidth="1"/>
    <col min="3336" max="3584" width="9" style="2"/>
    <col min="3585" max="3591" width="12.375" style="2" customWidth="1"/>
    <col min="3592" max="3840" width="9" style="2"/>
    <col min="3841" max="3847" width="12.375" style="2" customWidth="1"/>
    <col min="3848" max="4096" width="9" style="2"/>
    <col min="4097" max="4103" width="12.375" style="2" customWidth="1"/>
    <col min="4104" max="4352" width="9" style="2"/>
    <col min="4353" max="4359" width="12.375" style="2" customWidth="1"/>
    <col min="4360" max="4608" width="9" style="2"/>
    <col min="4609" max="4615" width="12.375" style="2" customWidth="1"/>
    <col min="4616" max="4864" width="9" style="2"/>
    <col min="4865" max="4871" width="12.375" style="2" customWidth="1"/>
    <col min="4872" max="5120" width="9" style="2"/>
    <col min="5121" max="5127" width="12.375" style="2" customWidth="1"/>
    <col min="5128" max="5376" width="9" style="2"/>
    <col min="5377" max="5383" width="12.375" style="2" customWidth="1"/>
    <col min="5384" max="5632" width="9" style="2"/>
    <col min="5633" max="5639" width="12.375" style="2" customWidth="1"/>
    <col min="5640" max="5888" width="9" style="2"/>
    <col min="5889" max="5895" width="12.375" style="2" customWidth="1"/>
    <col min="5896" max="6144" width="9" style="2"/>
    <col min="6145" max="6151" width="12.375" style="2" customWidth="1"/>
    <col min="6152" max="6400" width="9" style="2"/>
    <col min="6401" max="6407" width="12.375" style="2" customWidth="1"/>
    <col min="6408" max="6656" width="9" style="2"/>
    <col min="6657" max="6663" width="12.375" style="2" customWidth="1"/>
    <col min="6664" max="6912" width="9" style="2"/>
    <col min="6913" max="6919" width="12.375" style="2" customWidth="1"/>
    <col min="6920" max="7168" width="9" style="2"/>
    <col min="7169" max="7175" width="12.375" style="2" customWidth="1"/>
    <col min="7176" max="7424" width="9" style="2"/>
    <col min="7425" max="7431" width="12.375" style="2" customWidth="1"/>
    <col min="7432" max="7680" width="9" style="2"/>
    <col min="7681" max="7687" width="12.375" style="2" customWidth="1"/>
    <col min="7688" max="7936" width="9" style="2"/>
    <col min="7937" max="7943" width="12.375" style="2" customWidth="1"/>
    <col min="7944" max="8192" width="9" style="2"/>
    <col min="8193" max="8199" width="12.375" style="2" customWidth="1"/>
    <col min="8200" max="8448" width="9" style="2"/>
    <col min="8449" max="8455" width="12.375" style="2" customWidth="1"/>
    <col min="8456" max="8704" width="9" style="2"/>
    <col min="8705" max="8711" width="12.375" style="2" customWidth="1"/>
    <col min="8712" max="8960" width="9" style="2"/>
    <col min="8961" max="8967" width="12.375" style="2" customWidth="1"/>
    <col min="8968" max="9216" width="9" style="2"/>
    <col min="9217" max="9223" width="12.375" style="2" customWidth="1"/>
    <col min="9224" max="9472" width="9" style="2"/>
    <col min="9473" max="9479" width="12.375" style="2" customWidth="1"/>
    <col min="9480" max="9728" width="9" style="2"/>
    <col min="9729" max="9735" width="12.375" style="2" customWidth="1"/>
    <col min="9736" max="9984" width="9" style="2"/>
    <col min="9985" max="9991" width="12.375" style="2" customWidth="1"/>
    <col min="9992" max="10240" width="9" style="2"/>
    <col min="10241" max="10247" width="12.375" style="2" customWidth="1"/>
    <col min="10248" max="10496" width="9" style="2"/>
    <col min="10497" max="10503" width="12.375" style="2" customWidth="1"/>
    <col min="10504" max="10752" width="9" style="2"/>
    <col min="10753" max="10759" width="12.375" style="2" customWidth="1"/>
    <col min="10760" max="11008" width="9" style="2"/>
    <col min="11009" max="11015" width="12.375" style="2" customWidth="1"/>
    <col min="11016" max="11264" width="9" style="2"/>
    <col min="11265" max="11271" width="12.375" style="2" customWidth="1"/>
    <col min="11272" max="11520" width="9" style="2"/>
    <col min="11521" max="11527" width="12.375" style="2" customWidth="1"/>
    <col min="11528" max="11776" width="9" style="2"/>
    <col min="11777" max="11783" width="12.375" style="2" customWidth="1"/>
    <col min="11784" max="12032" width="9" style="2"/>
    <col min="12033" max="12039" width="12.375" style="2" customWidth="1"/>
    <col min="12040" max="12288" width="9" style="2"/>
    <col min="12289" max="12295" width="12.375" style="2" customWidth="1"/>
    <col min="12296" max="12544" width="9" style="2"/>
    <col min="12545" max="12551" width="12.375" style="2" customWidth="1"/>
    <col min="12552" max="12800" width="9" style="2"/>
    <col min="12801" max="12807" width="12.375" style="2" customWidth="1"/>
    <col min="12808" max="13056" width="9" style="2"/>
    <col min="13057" max="13063" width="12.375" style="2" customWidth="1"/>
    <col min="13064" max="13312" width="9" style="2"/>
    <col min="13313" max="13319" width="12.375" style="2" customWidth="1"/>
    <col min="13320" max="13568" width="9" style="2"/>
    <col min="13569" max="13575" width="12.375" style="2" customWidth="1"/>
    <col min="13576" max="13824" width="9" style="2"/>
    <col min="13825" max="13831" width="12.375" style="2" customWidth="1"/>
    <col min="13832" max="14080" width="9" style="2"/>
    <col min="14081" max="14087" width="12.375" style="2" customWidth="1"/>
    <col min="14088" max="14336" width="9" style="2"/>
    <col min="14337" max="14343" width="12.375" style="2" customWidth="1"/>
    <col min="14344" max="14592" width="9" style="2"/>
    <col min="14593" max="14599" width="12.375" style="2" customWidth="1"/>
    <col min="14600" max="14848" width="9" style="2"/>
    <col min="14849" max="14855" width="12.375" style="2" customWidth="1"/>
    <col min="14856" max="15104" width="9" style="2"/>
    <col min="15105" max="15111" width="12.375" style="2" customWidth="1"/>
    <col min="15112" max="15360" width="9" style="2"/>
    <col min="15361" max="15367" width="12.375" style="2" customWidth="1"/>
    <col min="15368" max="15616" width="9" style="2"/>
    <col min="15617" max="15623" width="12.375" style="2" customWidth="1"/>
    <col min="15624" max="15872" width="9" style="2"/>
    <col min="15873" max="15879" width="12.375" style="2" customWidth="1"/>
    <col min="15880" max="16128" width="9" style="2"/>
    <col min="16129" max="16135" width="12.375" style="2" customWidth="1"/>
    <col min="16136" max="16384" width="9" style="2"/>
  </cols>
  <sheetData>
    <row r="1" spans="1:11" ht="26.25" customHeight="1" x14ac:dyDescent="0.3">
      <c r="A1" s="132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 x14ac:dyDescent="0.3">
      <c r="A2" s="7"/>
      <c r="G2" s="8"/>
      <c r="K2" s="8" t="s">
        <v>85</v>
      </c>
    </row>
    <row r="3" spans="1:11" ht="32.25" customHeight="1" thickBot="1" x14ac:dyDescent="0.35">
      <c r="A3" s="9" t="s">
        <v>21</v>
      </c>
    </row>
    <row r="4" spans="1:11" ht="30" customHeight="1" x14ac:dyDescent="0.3">
      <c r="A4" s="125" t="s">
        <v>11</v>
      </c>
      <c r="B4" s="127" t="s">
        <v>12</v>
      </c>
      <c r="C4" s="140" t="s">
        <v>13</v>
      </c>
      <c r="D4" s="140"/>
      <c r="E4" s="140"/>
      <c r="F4" s="140"/>
      <c r="G4" s="140"/>
      <c r="H4" s="140"/>
      <c r="I4" s="140"/>
      <c r="J4" s="140"/>
      <c r="K4" s="135" t="s">
        <v>27</v>
      </c>
    </row>
    <row r="5" spans="1:11" ht="30" customHeight="1" x14ac:dyDescent="0.3">
      <c r="A5" s="126"/>
      <c r="B5" s="128"/>
      <c r="C5" s="124" t="s">
        <v>28</v>
      </c>
      <c r="D5" s="124"/>
      <c r="E5" s="124"/>
      <c r="F5" s="124" t="s">
        <v>29</v>
      </c>
      <c r="G5" s="124"/>
      <c r="H5" s="124"/>
      <c r="I5" s="124"/>
      <c r="J5" s="133" t="s">
        <v>26</v>
      </c>
      <c r="K5" s="136"/>
    </row>
    <row r="6" spans="1:11" ht="30" customHeight="1" thickBot="1" x14ac:dyDescent="0.35">
      <c r="A6" s="126"/>
      <c r="B6" s="129"/>
      <c r="C6" s="19" t="s">
        <v>22</v>
      </c>
      <c r="D6" s="20" t="s">
        <v>23</v>
      </c>
      <c r="E6" s="19" t="s">
        <v>24</v>
      </c>
      <c r="F6" s="20" t="s">
        <v>22</v>
      </c>
      <c r="G6" s="19" t="s">
        <v>23</v>
      </c>
      <c r="H6" s="15" t="s">
        <v>24</v>
      </c>
      <c r="I6" s="92" t="s">
        <v>25</v>
      </c>
      <c r="J6" s="134"/>
      <c r="K6" s="137"/>
    </row>
    <row r="7" spans="1:11" ht="30" customHeight="1" thickTop="1" x14ac:dyDescent="0.3">
      <c r="A7" s="26" t="s">
        <v>14</v>
      </c>
      <c r="B7" s="10">
        <v>14</v>
      </c>
      <c r="C7" s="10">
        <v>3</v>
      </c>
      <c r="D7" s="18">
        <v>4</v>
      </c>
      <c r="E7" s="10">
        <v>5</v>
      </c>
      <c r="F7" s="21">
        <v>3</v>
      </c>
      <c r="G7" s="10">
        <v>4</v>
      </c>
      <c r="H7" s="22">
        <v>5</v>
      </c>
      <c r="I7" s="23" t="s">
        <v>30</v>
      </c>
      <c r="J7" s="23">
        <v>12</v>
      </c>
      <c r="K7" s="27"/>
    </row>
    <row r="8" spans="1:11" ht="30" customHeight="1" x14ac:dyDescent="0.3">
      <c r="A8" s="145" t="s">
        <v>15</v>
      </c>
      <c r="B8" s="124">
        <v>420</v>
      </c>
      <c r="C8" s="12" t="s">
        <v>498</v>
      </c>
      <c r="D8" s="12" t="s">
        <v>522</v>
      </c>
      <c r="E8" s="12" t="s">
        <v>501</v>
      </c>
      <c r="F8" s="12" t="s">
        <v>80</v>
      </c>
      <c r="G8" s="12" t="s">
        <v>80</v>
      </c>
      <c r="H8" s="12" t="s">
        <v>80</v>
      </c>
      <c r="I8" s="13" t="s">
        <v>30</v>
      </c>
      <c r="J8" s="13">
        <v>129</v>
      </c>
      <c r="K8" s="28"/>
    </row>
    <row r="9" spans="1:11" ht="30" customHeight="1" thickBot="1" x14ac:dyDescent="0.35">
      <c r="A9" s="146"/>
      <c r="B9" s="147"/>
      <c r="C9" s="29" t="s">
        <v>499</v>
      </c>
      <c r="D9" s="29" t="s">
        <v>500</v>
      </c>
      <c r="E9" s="29" t="s">
        <v>502</v>
      </c>
      <c r="F9" s="29" t="s">
        <v>80</v>
      </c>
      <c r="G9" s="29" t="s">
        <v>81</v>
      </c>
      <c r="H9" s="29" t="s">
        <v>82</v>
      </c>
      <c r="I9" s="30" t="s">
        <v>30</v>
      </c>
      <c r="J9" s="30">
        <v>125</v>
      </c>
      <c r="K9" s="31"/>
    </row>
    <row r="10" spans="1:11" ht="28.5" customHeight="1" x14ac:dyDescent="0.3">
      <c r="A10" s="11"/>
    </row>
    <row r="11" spans="1:11" ht="32.25" customHeight="1" thickBot="1" x14ac:dyDescent="0.35">
      <c r="A11" s="9" t="s">
        <v>16</v>
      </c>
    </row>
    <row r="12" spans="1:11" ht="30" customHeight="1" x14ac:dyDescent="0.3">
      <c r="A12" s="138" t="s">
        <v>11</v>
      </c>
      <c r="B12" s="140" t="s">
        <v>17</v>
      </c>
      <c r="C12" s="140" t="s">
        <v>18</v>
      </c>
      <c r="D12" s="142" t="s">
        <v>31</v>
      </c>
      <c r="E12" s="142"/>
      <c r="F12" s="143"/>
      <c r="G12" s="142" t="s">
        <v>32</v>
      </c>
      <c r="H12" s="142"/>
      <c r="I12" s="142"/>
      <c r="J12" s="142" t="s">
        <v>33</v>
      </c>
      <c r="K12" s="130" t="s">
        <v>34</v>
      </c>
    </row>
    <row r="13" spans="1:11" ht="30" customHeight="1" thickBot="1" x14ac:dyDescent="0.35">
      <c r="A13" s="139"/>
      <c r="B13" s="141"/>
      <c r="C13" s="141"/>
      <c r="D13" s="24" t="s">
        <v>35</v>
      </c>
      <c r="E13" s="10" t="s">
        <v>36</v>
      </c>
      <c r="F13" s="14" t="s">
        <v>37</v>
      </c>
      <c r="G13" s="20" t="s">
        <v>38</v>
      </c>
      <c r="H13" s="25" t="s">
        <v>39</v>
      </c>
      <c r="I13" s="15" t="s">
        <v>40</v>
      </c>
      <c r="J13" s="144"/>
      <c r="K13" s="131"/>
    </row>
    <row r="14" spans="1:11" ht="30" customHeight="1" thickTop="1" thickBot="1" x14ac:dyDescent="0.35">
      <c r="A14" s="32" t="s">
        <v>19</v>
      </c>
      <c r="B14" s="33">
        <v>1</v>
      </c>
      <c r="C14" s="34"/>
      <c r="D14" s="33"/>
      <c r="E14" s="33">
        <v>13</v>
      </c>
      <c r="F14" s="35">
        <f>SUM(D14:E14)</f>
        <v>13</v>
      </c>
      <c r="G14" s="36">
        <v>5</v>
      </c>
      <c r="H14" s="37">
        <v>10</v>
      </c>
      <c r="I14" s="38">
        <f>SUM(G14:H14)</f>
        <v>15</v>
      </c>
      <c r="J14" s="38">
        <f>F14+I14+B14+C14</f>
        <v>29</v>
      </c>
      <c r="K14" s="39"/>
    </row>
    <row r="15" spans="1:11" ht="29.25" customHeight="1" x14ac:dyDescent="0.3">
      <c r="A15" s="11"/>
    </row>
    <row r="16" spans="1:11" ht="32.25" customHeight="1" thickBot="1" x14ac:dyDescent="0.35">
      <c r="A16" s="9" t="s">
        <v>20</v>
      </c>
    </row>
    <row r="17" spans="1:7" ht="30" customHeight="1" thickBot="1" x14ac:dyDescent="0.35">
      <c r="A17" s="40" t="s">
        <v>41</v>
      </c>
      <c r="B17" s="41" t="s">
        <v>42</v>
      </c>
      <c r="C17" s="42" t="s">
        <v>43</v>
      </c>
      <c r="D17" s="43" t="s">
        <v>44</v>
      </c>
      <c r="E17" s="44" t="s">
        <v>45</v>
      </c>
      <c r="F17" s="16"/>
      <c r="G17" s="16"/>
    </row>
    <row r="18" spans="1:7" ht="30" customHeight="1" thickTop="1" thickBot="1" x14ac:dyDescent="0.35">
      <c r="A18" s="45">
        <v>2</v>
      </c>
      <c r="B18" s="33">
        <v>5</v>
      </c>
      <c r="C18" s="46" t="s">
        <v>30</v>
      </c>
      <c r="D18" s="47">
        <f>SUM(A18:C18)</f>
        <v>7</v>
      </c>
      <c r="E18" s="48"/>
      <c r="F18" s="17"/>
      <c r="G18" s="16"/>
    </row>
    <row r="19" spans="1:7" x14ac:dyDescent="0.3">
      <c r="A19" s="11"/>
    </row>
  </sheetData>
  <mergeCells count="17">
    <mergeCell ref="C4:J4"/>
    <mergeCell ref="C5:E5"/>
    <mergeCell ref="A4:A6"/>
    <mergeCell ref="B4:B6"/>
    <mergeCell ref="K12:K13"/>
    <mergeCell ref="A1:K1"/>
    <mergeCell ref="F5:I5"/>
    <mergeCell ref="J5:J6"/>
    <mergeCell ref="K4:K6"/>
    <mergeCell ref="A12:A13"/>
    <mergeCell ref="B12:B13"/>
    <mergeCell ref="C12:C13"/>
    <mergeCell ref="D12:F12"/>
    <mergeCell ref="G12:I12"/>
    <mergeCell ref="J12:J13"/>
    <mergeCell ref="A8:A9"/>
    <mergeCell ref="B8:B9"/>
  </mergeCells>
  <phoneticPr fontId="2" type="noConversion"/>
  <pageMargins left="0.31496062992125984" right="0.31496062992125984" top="0.47244094488188981" bottom="0.15748031496062992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3.5" x14ac:dyDescent="0.3"/>
  <cols>
    <col min="1" max="1" width="15.875" style="50" customWidth="1"/>
    <col min="2" max="4" width="14.625" style="50" customWidth="1"/>
    <col min="5" max="5" width="15.875" style="50" customWidth="1"/>
    <col min="6" max="8" width="14.625" style="50" customWidth="1"/>
    <col min="9" max="256" width="9" style="50"/>
    <col min="257" max="264" width="15.875" style="50" customWidth="1"/>
    <col min="265" max="512" width="9" style="50"/>
    <col min="513" max="520" width="15.875" style="50" customWidth="1"/>
    <col min="521" max="768" width="9" style="50"/>
    <col min="769" max="776" width="15.875" style="50" customWidth="1"/>
    <col min="777" max="1024" width="9" style="50"/>
    <col min="1025" max="1032" width="15.875" style="50" customWidth="1"/>
    <col min="1033" max="1280" width="9" style="50"/>
    <col min="1281" max="1288" width="15.875" style="50" customWidth="1"/>
    <col min="1289" max="1536" width="9" style="50"/>
    <col min="1537" max="1544" width="15.875" style="50" customWidth="1"/>
    <col min="1545" max="1792" width="9" style="50"/>
    <col min="1793" max="1800" width="15.875" style="50" customWidth="1"/>
    <col min="1801" max="2048" width="9" style="50"/>
    <col min="2049" max="2056" width="15.875" style="50" customWidth="1"/>
    <col min="2057" max="2304" width="9" style="50"/>
    <col min="2305" max="2312" width="15.875" style="50" customWidth="1"/>
    <col min="2313" max="2560" width="9" style="50"/>
    <col min="2561" max="2568" width="15.875" style="50" customWidth="1"/>
    <col min="2569" max="2816" width="9" style="50"/>
    <col min="2817" max="2824" width="15.875" style="50" customWidth="1"/>
    <col min="2825" max="3072" width="9" style="50"/>
    <col min="3073" max="3080" width="15.875" style="50" customWidth="1"/>
    <col min="3081" max="3328" width="9" style="50"/>
    <col min="3329" max="3336" width="15.875" style="50" customWidth="1"/>
    <col min="3337" max="3584" width="9" style="50"/>
    <col min="3585" max="3592" width="15.875" style="50" customWidth="1"/>
    <col min="3593" max="3840" width="9" style="50"/>
    <col min="3841" max="3848" width="15.875" style="50" customWidth="1"/>
    <col min="3849" max="4096" width="9" style="50"/>
    <col min="4097" max="4104" width="15.875" style="50" customWidth="1"/>
    <col min="4105" max="4352" width="9" style="50"/>
    <col min="4353" max="4360" width="15.875" style="50" customWidth="1"/>
    <col min="4361" max="4608" width="9" style="50"/>
    <col min="4609" max="4616" width="15.875" style="50" customWidth="1"/>
    <col min="4617" max="4864" width="9" style="50"/>
    <col min="4865" max="4872" width="15.875" style="50" customWidth="1"/>
    <col min="4873" max="5120" width="9" style="50"/>
    <col min="5121" max="5128" width="15.875" style="50" customWidth="1"/>
    <col min="5129" max="5376" width="9" style="50"/>
    <col min="5377" max="5384" width="15.875" style="50" customWidth="1"/>
    <col min="5385" max="5632" width="9" style="50"/>
    <col min="5633" max="5640" width="15.875" style="50" customWidth="1"/>
    <col min="5641" max="5888" width="9" style="50"/>
    <col min="5889" max="5896" width="15.875" style="50" customWidth="1"/>
    <col min="5897" max="6144" width="9" style="50"/>
    <col min="6145" max="6152" width="15.875" style="50" customWidth="1"/>
    <col min="6153" max="6400" width="9" style="50"/>
    <col min="6401" max="6408" width="15.875" style="50" customWidth="1"/>
    <col min="6409" max="6656" width="9" style="50"/>
    <col min="6657" max="6664" width="15.875" style="50" customWidth="1"/>
    <col min="6665" max="6912" width="9" style="50"/>
    <col min="6913" max="6920" width="15.875" style="50" customWidth="1"/>
    <col min="6921" max="7168" width="9" style="50"/>
    <col min="7169" max="7176" width="15.875" style="50" customWidth="1"/>
    <col min="7177" max="7424" width="9" style="50"/>
    <col min="7425" max="7432" width="15.875" style="50" customWidth="1"/>
    <col min="7433" max="7680" width="9" style="50"/>
    <col min="7681" max="7688" width="15.875" style="50" customWidth="1"/>
    <col min="7689" max="7936" width="9" style="50"/>
    <col min="7937" max="7944" width="15.875" style="50" customWidth="1"/>
    <col min="7945" max="8192" width="9" style="50"/>
    <col min="8193" max="8200" width="15.875" style="50" customWidth="1"/>
    <col min="8201" max="8448" width="9" style="50"/>
    <col min="8449" max="8456" width="15.875" style="50" customWidth="1"/>
    <col min="8457" max="8704" width="9" style="50"/>
    <col min="8705" max="8712" width="15.875" style="50" customWidth="1"/>
    <col min="8713" max="8960" width="9" style="50"/>
    <col min="8961" max="8968" width="15.875" style="50" customWidth="1"/>
    <col min="8969" max="9216" width="9" style="50"/>
    <col min="9217" max="9224" width="15.875" style="50" customWidth="1"/>
    <col min="9225" max="9472" width="9" style="50"/>
    <col min="9473" max="9480" width="15.875" style="50" customWidth="1"/>
    <col min="9481" max="9728" width="9" style="50"/>
    <col min="9729" max="9736" width="15.875" style="50" customWidth="1"/>
    <col min="9737" max="9984" width="9" style="50"/>
    <col min="9985" max="9992" width="15.875" style="50" customWidth="1"/>
    <col min="9993" max="10240" width="9" style="50"/>
    <col min="10241" max="10248" width="15.875" style="50" customWidth="1"/>
    <col min="10249" max="10496" width="9" style="50"/>
    <col min="10497" max="10504" width="15.875" style="50" customWidth="1"/>
    <col min="10505" max="10752" width="9" style="50"/>
    <col min="10753" max="10760" width="15.875" style="50" customWidth="1"/>
    <col min="10761" max="11008" width="9" style="50"/>
    <col min="11009" max="11016" width="15.875" style="50" customWidth="1"/>
    <col min="11017" max="11264" width="9" style="50"/>
    <col min="11265" max="11272" width="15.875" style="50" customWidth="1"/>
    <col min="11273" max="11520" width="9" style="50"/>
    <col min="11521" max="11528" width="15.875" style="50" customWidth="1"/>
    <col min="11529" max="11776" width="9" style="50"/>
    <col min="11777" max="11784" width="15.875" style="50" customWidth="1"/>
    <col min="11785" max="12032" width="9" style="50"/>
    <col min="12033" max="12040" width="15.875" style="50" customWidth="1"/>
    <col min="12041" max="12288" width="9" style="50"/>
    <col min="12289" max="12296" width="15.875" style="50" customWidth="1"/>
    <col min="12297" max="12544" width="9" style="50"/>
    <col min="12545" max="12552" width="15.875" style="50" customWidth="1"/>
    <col min="12553" max="12800" width="9" style="50"/>
    <col min="12801" max="12808" width="15.875" style="50" customWidth="1"/>
    <col min="12809" max="13056" width="9" style="50"/>
    <col min="13057" max="13064" width="15.875" style="50" customWidth="1"/>
    <col min="13065" max="13312" width="9" style="50"/>
    <col min="13313" max="13320" width="15.875" style="50" customWidth="1"/>
    <col min="13321" max="13568" width="9" style="50"/>
    <col min="13569" max="13576" width="15.875" style="50" customWidth="1"/>
    <col min="13577" max="13824" width="9" style="50"/>
    <col min="13825" max="13832" width="15.875" style="50" customWidth="1"/>
    <col min="13833" max="14080" width="9" style="50"/>
    <col min="14081" max="14088" width="15.875" style="50" customWidth="1"/>
    <col min="14089" max="14336" width="9" style="50"/>
    <col min="14337" max="14344" width="15.875" style="50" customWidth="1"/>
    <col min="14345" max="14592" width="9" style="50"/>
    <col min="14593" max="14600" width="15.875" style="50" customWidth="1"/>
    <col min="14601" max="14848" width="9" style="50"/>
    <col min="14849" max="14856" width="15.875" style="50" customWidth="1"/>
    <col min="14857" max="15104" width="9" style="50"/>
    <col min="15105" max="15112" width="15.875" style="50" customWidth="1"/>
    <col min="15113" max="15360" width="9" style="50"/>
    <col min="15361" max="15368" width="15.875" style="50" customWidth="1"/>
    <col min="15369" max="15616" width="9" style="50"/>
    <col min="15617" max="15624" width="15.875" style="50" customWidth="1"/>
    <col min="15625" max="15872" width="9" style="50"/>
    <col min="15873" max="15880" width="15.875" style="50" customWidth="1"/>
    <col min="15881" max="16128" width="9" style="50"/>
    <col min="16129" max="16136" width="15.875" style="50" customWidth="1"/>
    <col min="16137" max="16384" width="9" style="50"/>
  </cols>
  <sheetData>
    <row r="1" spans="1:8" ht="16.5" x14ac:dyDescent="0.3">
      <c r="A1" s="49"/>
    </row>
    <row r="3" spans="1:8" ht="25.5" x14ac:dyDescent="0.3">
      <c r="A3" s="148" t="s">
        <v>86</v>
      </c>
      <c r="B3" s="148"/>
      <c r="C3" s="148"/>
      <c r="D3" s="148"/>
      <c r="E3" s="148"/>
      <c r="F3" s="148"/>
      <c r="G3" s="148"/>
      <c r="H3" s="148"/>
    </row>
    <row r="4" spans="1:8" ht="25.5" x14ac:dyDescent="0.3">
      <c r="A4" s="51"/>
      <c r="B4" s="51"/>
      <c r="C4" s="51"/>
      <c r="D4" s="51"/>
      <c r="E4" s="51"/>
      <c r="F4" s="51"/>
      <c r="G4" s="51"/>
      <c r="H4" s="52" t="s">
        <v>523</v>
      </c>
    </row>
    <row r="5" spans="1:8" ht="26.25" thickBot="1" x14ac:dyDescent="0.35">
      <c r="A5" s="54" t="s">
        <v>55</v>
      </c>
      <c r="B5" s="53"/>
      <c r="C5" s="53"/>
      <c r="D5" s="53"/>
      <c r="E5" s="54" t="s">
        <v>56</v>
      </c>
      <c r="F5" s="55"/>
      <c r="G5" s="51"/>
      <c r="H5" s="52" t="s">
        <v>46</v>
      </c>
    </row>
    <row r="6" spans="1:8" ht="40.5" customHeight="1" thickBot="1" x14ac:dyDescent="0.35">
      <c r="A6" s="79" t="s">
        <v>47</v>
      </c>
      <c r="B6" s="80" t="s">
        <v>48</v>
      </c>
      <c r="C6" s="78" t="s">
        <v>49</v>
      </c>
      <c r="D6" s="77" t="s">
        <v>50</v>
      </c>
      <c r="E6" s="81" t="s">
        <v>51</v>
      </c>
      <c r="F6" s="82" t="s">
        <v>52</v>
      </c>
      <c r="G6" s="82" t="s">
        <v>53</v>
      </c>
      <c r="H6" s="83" t="s">
        <v>54</v>
      </c>
    </row>
    <row r="7" spans="1:8" ht="27" customHeight="1" thickTop="1" x14ac:dyDescent="0.3">
      <c r="A7" s="56" t="s">
        <v>71</v>
      </c>
      <c r="B7" s="74">
        <v>1034820</v>
      </c>
      <c r="C7" s="75">
        <v>1132482</v>
      </c>
      <c r="D7" s="76">
        <f>B7-C7</f>
        <v>-97662</v>
      </c>
      <c r="E7" s="64" t="s">
        <v>59</v>
      </c>
      <c r="F7" s="74">
        <v>1186936</v>
      </c>
      <c r="G7" s="74">
        <v>1169820</v>
      </c>
      <c r="H7" s="70">
        <f>F7-G7</f>
        <v>17116</v>
      </c>
    </row>
    <row r="8" spans="1:8" ht="27" customHeight="1" x14ac:dyDescent="0.3">
      <c r="A8" s="116" t="s">
        <v>72</v>
      </c>
      <c r="B8" s="57">
        <v>624335</v>
      </c>
      <c r="C8" s="58">
        <v>488794</v>
      </c>
      <c r="D8" s="65">
        <f t="shared" ref="D8:D12" si="0">B8-C8</f>
        <v>135541</v>
      </c>
      <c r="E8" s="66" t="s">
        <v>60</v>
      </c>
      <c r="F8" s="57">
        <v>76608</v>
      </c>
      <c r="G8" s="57">
        <v>73226</v>
      </c>
      <c r="H8" s="71">
        <f t="shared" ref="H8" si="1">F8-G8</f>
        <v>3382</v>
      </c>
    </row>
    <row r="9" spans="1:8" ht="27" customHeight="1" x14ac:dyDescent="0.3">
      <c r="A9" s="116" t="s">
        <v>73</v>
      </c>
      <c r="B9" s="57">
        <v>169602</v>
      </c>
      <c r="C9" s="58">
        <v>176279</v>
      </c>
      <c r="D9" s="68">
        <f t="shared" si="0"/>
        <v>-6677</v>
      </c>
      <c r="E9" s="67" t="s">
        <v>61</v>
      </c>
      <c r="F9" s="57">
        <v>98657</v>
      </c>
      <c r="G9" s="57">
        <v>101266</v>
      </c>
      <c r="H9" s="63">
        <f>F9-G9</f>
        <v>-2609</v>
      </c>
    </row>
    <row r="10" spans="1:8" ht="27" customHeight="1" x14ac:dyDescent="0.3">
      <c r="A10" s="116" t="s">
        <v>70</v>
      </c>
      <c r="B10" s="57"/>
      <c r="C10" s="58"/>
      <c r="D10" s="68"/>
      <c r="E10" s="59" t="s">
        <v>62</v>
      </c>
      <c r="F10" s="57">
        <v>430520</v>
      </c>
      <c r="G10" s="57">
        <v>400524</v>
      </c>
      <c r="H10" s="62">
        <f>F10-G10</f>
        <v>29996</v>
      </c>
    </row>
    <row r="11" spans="1:8" ht="27" customHeight="1" x14ac:dyDescent="0.3">
      <c r="A11" s="116" t="s">
        <v>74</v>
      </c>
      <c r="B11" s="57"/>
      <c r="C11" s="58"/>
      <c r="D11" s="65"/>
      <c r="E11" s="69" t="s">
        <v>63</v>
      </c>
      <c r="F11" s="60"/>
      <c r="G11" s="60"/>
      <c r="H11" s="72"/>
    </row>
    <row r="12" spans="1:8" ht="27" customHeight="1" x14ac:dyDescent="0.3">
      <c r="A12" s="117" t="s">
        <v>75</v>
      </c>
      <c r="B12" s="57">
        <v>2244</v>
      </c>
      <c r="C12" s="58">
        <v>2918</v>
      </c>
      <c r="D12" s="68">
        <f t="shared" si="0"/>
        <v>-674</v>
      </c>
      <c r="E12" s="90" t="s">
        <v>64</v>
      </c>
      <c r="F12" s="58"/>
      <c r="G12" s="58"/>
      <c r="H12" s="62"/>
    </row>
    <row r="13" spans="1:8" ht="27" customHeight="1" x14ac:dyDescent="0.3">
      <c r="A13" s="116" t="s">
        <v>76</v>
      </c>
      <c r="B13" s="57"/>
      <c r="C13" s="93"/>
      <c r="D13" s="68"/>
      <c r="E13" s="66" t="s">
        <v>65</v>
      </c>
      <c r="F13" s="58"/>
      <c r="G13" s="58"/>
      <c r="H13" s="73"/>
    </row>
    <row r="14" spans="1:8" ht="27" customHeight="1" x14ac:dyDescent="0.3">
      <c r="A14" s="149" t="s">
        <v>77</v>
      </c>
      <c r="B14" s="150"/>
      <c r="C14" s="152"/>
      <c r="D14" s="153"/>
      <c r="E14" s="67" t="s">
        <v>66</v>
      </c>
      <c r="F14" s="58">
        <v>38280</v>
      </c>
      <c r="G14" s="58">
        <v>62615</v>
      </c>
      <c r="H14" s="73">
        <f>F14-G14</f>
        <v>-24335</v>
      </c>
    </row>
    <row r="15" spans="1:8" ht="27" customHeight="1" x14ac:dyDescent="0.3">
      <c r="A15" s="149"/>
      <c r="B15" s="150"/>
      <c r="C15" s="152"/>
      <c r="D15" s="154"/>
      <c r="E15" s="67" t="s">
        <v>67</v>
      </c>
      <c r="F15" s="58"/>
      <c r="G15" s="61"/>
      <c r="H15" s="71"/>
    </row>
    <row r="16" spans="1:8" ht="27" customHeight="1" x14ac:dyDescent="0.3">
      <c r="A16" s="149" t="s">
        <v>78</v>
      </c>
      <c r="B16" s="151"/>
      <c r="C16" s="152">
        <v>6978</v>
      </c>
      <c r="D16" s="155">
        <f>B16-C16</f>
        <v>-6978</v>
      </c>
      <c r="E16" s="59" t="s">
        <v>68</v>
      </c>
      <c r="F16" s="58"/>
      <c r="G16" s="61"/>
      <c r="H16" s="62"/>
    </row>
    <row r="17" spans="1:8" ht="27" customHeight="1" x14ac:dyDescent="0.3">
      <c r="A17" s="149"/>
      <c r="B17" s="151"/>
      <c r="C17" s="152"/>
      <c r="D17" s="156"/>
      <c r="E17" s="67" t="s">
        <v>69</v>
      </c>
      <c r="F17" s="58"/>
      <c r="G17" s="61"/>
      <c r="H17" s="71"/>
    </row>
    <row r="18" spans="1:8" ht="45" customHeight="1" thickBot="1" x14ac:dyDescent="0.35">
      <c r="A18" s="84" t="s">
        <v>57</v>
      </c>
      <c r="B18" s="85">
        <f>SUM(B7:B17)</f>
        <v>1831001</v>
      </c>
      <c r="C18" s="86">
        <f>SUM(C7:C17)</f>
        <v>1807451</v>
      </c>
      <c r="D18" s="89">
        <f>SUM(D7:D17)</f>
        <v>23550</v>
      </c>
      <c r="E18" s="88" t="s">
        <v>58</v>
      </c>
      <c r="F18" s="86">
        <f>SUM(F7:F17)</f>
        <v>1831001</v>
      </c>
      <c r="G18" s="86">
        <f>SUM(G7:G17)</f>
        <v>1807451</v>
      </c>
      <c r="H18" s="87">
        <f>SUM(H7:H17)</f>
        <v>23550</v>
      </c>
    </row>
  </sheetData>
  <mergeCells count="9">
    <mergeCell ref="A3:H3"/>
    <mergeCell ref="A14:A15"/>
    <mergeCell ref="B14:B15"/>
    <mergeCell ref="A16:A17"/>
    <mergeCell ref="B16:B17"/>
    <mergeCell ref="C14:C15"/>
    <mergeCell ref="C16:C17"/>
    <mergeCell ref="D14:D15"/>
    <mergeCell ref="D16:D17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zoomScaleNormal="100" workbookViewId="0">
      <selection activeCell="A3" sqref="A3"/>
    </sheetView>
  </sheetViews>
  <sheetFormatPr defaultRowHeight="16.5" x14ac:dyDescent="0.3"/>
  <cols>
    <col min="1" max="1" width="3.625" style="91" customWidth="1"/>
    <col min="2" max="2" width="3.5" style="91" customWidth="1"/>
    <col min="3" max="3" width="1.625" style="91" customWidth="1"/>
    <col min="4" max="4" width="5.75" style="91" customWidth="1"/>
    <col min="5" max="5" width="6.25" style="91" customWidth="1"/>
    <col min="6" max="6" width="9" style="91" customWidth="1"/>
    <col min="7" max="7" width="9.375" style="91" customWidth="1"/>
    <col min="8" max="8" width="8.625" style="91" customWidth="1"/>
    <col min="9" max="9" width="11.5" style="91" customWidth="1"/>
    <col min="10" max="10" width="6.875" style="91" customWidth="1"/>
    <col min="11" max="11" width="15.75" style="91" customWidth="1"/>
    <col min="12" max="12" width="10.5" style="91" customWidth="1"/>
    <col min="13" max="13" width="1.75" style="91" customWidth="1"/>
    <col min="14" max="16384" width="9" style="91"/>
  </cols>
  <sheetData>
    <row r="1" spans="1:13" ht="27" customHeight="1" x14ac:dyDescent="0.3">
      <c r="A1" s="159" t="s">
        <v>512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2.5" customHeight="1" x14ac:dyDescent="0.3">
      <c r="A2" s="168" t="s">
        <v>514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7.100000000000001" customHeight="1" x14ac:dyDescent="0.3">
      <c r="A3" s="118" t="s">
        <v>87</v>
      </c>
      <c r="B3" s="118"/>
      <c r="C3" s="118"/>
      <c r="D3" s="98" t="s">
        <v>88</v>
      </c>
      <c r="E3" s="118" t="s">
        <v>506</v>
      </c>
      <c r="F3" s="118"/>
      <c r="G3" s="118"/>
      <c r="H3" s="118"/>
      <c r="I3" s="118"/>
      <c r="J3" s="118"/>
      <c r="K3" s="160" t="s">
        <v>89</v>
      </c>
      <c r="L3" s="160"/>
      <c r="M3" s="160"/>
    </row>
    <row r="4" spans="1:13" ht="22.7" customHeight="1" x14ac:dyDescent="0.3">
      <c r="A4" s="166" t="s">
        <v>90</v>
      </c>
      <c r="B4" s="166"/>
      <c r="C4" s="166"/>
      <c r="D4" s="166"/>
      <c r="E4" s="166"/>
      <c r="F4" s="169" t="s">
        <v>495</v>
      </c>
      <c r="G4" s="163" t="s">
        <v>496</v>
      </c>
      <c r="H4" s="163" t="s">
        <v>497</v>
      </c>
      <c r="I4" s="166" t="s">
        <v>91</v>
      </c>
      <c r="J4" s="166"/>
      <c r="K4" s="166" t="s">
        <v>3</v>
      </c>
      <c r="L4" s="166"/>
      <c r="M4" s="166"/>
    </row>
    <row r="5" spans="1:13" ht="22.7" customHeight="1" x14ac:dyDescent="0.3">
      <c r="A5" s="99" t="s">
        <v>0</v>
      </c>
      <c r="B5" s="99" t="s">
        <v>1</v>
      </c>
      <c r="C5" s="166" t="s">
        <v>2</v>
      </c>
      <c r="D5" s="166"/>
      <c r="E5" s="166"/>
      <c r="F5" s="166"/>
      <c r="G5" s="164"/>
      <c r="H5" s="164"/>
      <c r="I5" s="166"/>
      <c r="J5" s="166"/>
      <c r="K5" s="166"/>
      <c r="L5" s="166"/>
      <c r="M5" s="166"/>
    </row>
    <row r="6" spans="1:13" ht="22.7" customHeight="1" x14ac:dyDescent="0.3">
      <c r="A6" s="100" t="s">
        <v>92</v>
      </c>
      <c r="B6" s="101"/>
      <c r="C6" s="110"/>
      <c r="D6" s="110"/>
      <c r="E6" s="111"/>
      <c r="F6" s="108">
        <v>1034820</v>
      </c>
      <c r="G6" s="108">
        <f>G7+G10+G13+G16</f>
        <v>1132482</v>
      </c>
      <c r="H6" s="108">
        <f>F6-G6</f>
        <v>-97662</v>
      </c>
      <c r="I6" s="157"/>
      <c r="J6" s="157"/>
      <c r="K6" s="157" t="s">
        <v>93</v>
      </c>
      <c r="L6" s="157"/>
      <c r="M6" s="157"/>
    </row>
    <row r="7" spans="1:13" ht="22.7" customHeight="1" x14ac:dyDescent="0.3">
      <c r="A7" s="102"/>
      <c r="B7" s="101" t="s">
        <v>94</v>
      </c>
      <c r="C7" s="110"/>
      <c r="D7" s="110"/>
      <c r="E7" s="111"/>
      <c r="F7" s="106">
        <v>763200</v>
      </c>
      <c r="G7" s="106">
        <f>G8</f>
        <v>755600</v>
      </c>
      <c r="H7" s="108">
        <f t="shared" ref="H7:H8" si="0">F7-G7</f>
        <v>7600</v>
      </c>
      <c r="I7" s="157"/>
      <c r="J7" s="157"/>
      <c r="K7" s="157" t="s">
        <v>93</v>
      </c>
      <c r="L7" s="157"/>
      <c r="M7" s="157"/>
    </row>
    <row r="8" spans="1:13" ht="22.7" customHeight="1" x14ac:dyDescent="0.3">
      <c r="A8" s="102"/>
      <c r="B8" s="103"/>
      <c r="C8" s="158" t="s">
        <v>94</v>
      </c>
      <c r="D8" s="158"/>
      <c r="E8" s="158"/>
      <c r="F8" s="106">
        <v>763200</v>
      </c>
      <c r="G8" s="106">
        <v>755600</v>
      </c>
      <c r="H8" s="108">
        <f t="shared" si="0"/>
        <v>7600</v>
      </c>
      <c r="I8" s="157"/>
      <c r="J8" s="157"/>
      <c r="K8" s="157" t="s">
        <v>93</v>
      </c>
      <c r="L8" s="157"/>
      <c r="M8" s="157"/>
    </row>
    <row r="9" spans="1:13" ht="22.7" customHeight="1" x14ac:dyDescent="0.3">
      <c r="A9" s="102"/>
      <c r="B9" s="103"/>
      <c r="C9" s="165"/>
      <c r="D9" s="165"/>
      <c r="E9" s="165"/>
      <c r="F9" s="107"/>
      <c r="G9" s="107"/>
      <c r="H9" s="107"/>
      <c r="I9" s="161" t="s">
        <v>95</v>
      </c>
      <c r="J9" s="161"/>
      <c r="K9" s="161" t="s">
        <v>96</v>
      </c>
      <c r="L9" s="161"/>
      <c r="M9" s="161"/>
    </row>
    <row r="10" spans="1:13" ht="22.7" customHeight="1" x14ac:dyDescent="0.3">
      <c r="A10" s="102"/>
      <c r="B10" s="101" t="s">
        <v>97</v>
      </c>
      <c r="C10" s="110"/>
      <c r="D10" s="110"/>
      <c r="E10" s="111"/>
      <c r="F10" s="106">
        <v>222600</v>
      </c>
      <c r="G10" s="106">
        <f>G11</f>
        <v>219486</v>
      </c>
      <c r="H10" s="108">
        <f t="shared" ref="H10:H11" si="1">F10-G10</f>
        <v>3114</v>
      </c>
      <c r="I10" s="157"/>
      <c r="J10" s="157"/>
      <c r="K10" s="157" t="s">
        <v>93</v>
      </c>
      <c r="L10" s="157"/>
      <c r="M10" s="157"/>
    </row>
    <row r="11" spans="1:13" ht="22.7" customHeight="1" x14ac:dyDescent="0.3">
      <c r="A11" s="102"/>
      <c r="B11" s="103"/>
      <c r="C11" s="158" t="s">
        <v>97</v>
      </c>
      <c r="D11" s="158"/>
      <c r="E11" s="158"/>
      <c r="F11" s="106">
        <v>222600</v>
      </c>
      <c r="G11" s="106">
        <v>219486</v>
      </c>
      <c r="H11" s="108">
        <f t="shared" si="1"/>
        <v>3114</v>
      </c>
      <c r="I11" s="157"/>
      <c r="J11" s="157"/>
      <c r="K11" s="157" t="s">
        <v>93</v>
      </c>
      <c r="L11" s="157"/>
      <c r="M11" s="157"/>
    </row>
    <row r="12" spans="1:13" ht="22.7" customHeight="1" x14ac:dyDescent="0.3">
      <c r="A12" s="102"/>
      <c r="B12" s="103"/>
      <c r="C12" s="165"/>
      <c r="D12" s="165"/>
      <c r="E12" s="165"/>
      <c r="F12" s="107"/>
      <c r="G12" s="107"/>
      <c r="H12" s="107"/>
      <c r="I12" s="161" t="s">
        <v>98</v>
      </c>
      <c r="J12" s="161"/>
      <c r="K12" s="161" t="s">
        <v>99</v>
      </c>
      <c r="L12" s="161"/>
      <c r="M12" s="161"/>
    </row>
    <row r="13" spans="1:13" ht="22.7" customHeight="1" x14ac:dyDescent="0.3">
      <c r="A13" s="102"/>
      <c r="B13" s="101" t="s">
        <v>503</v>
      </c>
      <c r="C13" s="110"/>
      <c r="D13" s="110"/>
      <c r="E13" s="111"/>
      <c r="F13" s="106">
        <v>0</v>
      </c>
      <c r="G13" s="106">
        <f>G14+G15</f>
        <v>37319</v>
      </c>
      <c r="H13" s="108">
        <f t="shared" ref="H13:H17" si="2">F13-G13</f>
        <v>-37319</v>
      </c>
      <c r="I13" s="157"/>
      <c r="J13" s="157"/>
      <c r="K13" s="157" t="s">
        <v>93</v>
      </c>
      <c r="L13" s="157"/>
      <c r="M13" s="157"/>
    </row>
    <row r="14" spans="1:13" ht="22.7" customHeight="1" x14ac:dyDescent="0.3">
      <c r="A14" s="102"/>
      <c r="B14" s="103"/>
      <c r="C14" s="158" t="s">
        <v>504</v>
      </c>
      <c r="D14" s="158"/>
      <c r="E14" s="158"/>
      <c r="F14" s="106">
        <v>0</v>
      </c>
      <c r="G14" s="106">
        <v>14647</v>
      </c>
      <c r="H14" s="108">
        <f t="shared" si="2"/>
        <v>-14647</v>
      </c>
      <c r="I14" s="157"/>
      <c r="J14" s="157"/>
      <c r="K14" s="157" t="s">
        <v>93</v>
      </c>
      <c r="L14" s="157"/>
      <c r="M14" s="157"/>
    </row>
    <row r="15" spans="1:13" ht="22.7" customHeight="1" x14ac:dyDescent="0.3">
      <c r="A15" s="102"/>
      <c r="B15" s="103"/>
      <c r="C15" s="170" t="s">
        <v>505</v>
      </c>
      <c r="D15" s="171"/>
      <c r="E15" s="171"/>
      <c r="F15" s="107"/>
      <c r="G15" s="107">
        <v>22672</v>
      </c>
      <c r="H15" s="108">
        <f t="shared" si="2"/>
        <v>-22672</v>
      </c>
      <c r="I15" s="161" t="s">
        <v>506</v>
      </c>
      <c r="J15" s="161"/>
      <c r="K15" s="161" t="s">
        <v>506</v>
      </c>
      <c r="L15" s="161"/>
      <c r="M15" s="161"/>
    </row>
    <row r="16" spans="1:13" ht="22.7" customHeight="1" x14ac:dyDescent="0.3">
      <c r="A16" s="102"/>
      <c r="B16" s="101" t="s">
        <v>100</v>
      </c>
      <c r="C16" s="110"/>
      <c r="D16" s="110"/>
      <c r="E16" s="111"/>
      <c r="F16" s="106">
        <v>49020</v>
      </c>
      <c r="G16" s="106">
        <f>G17+G19+G23</f>
        <v>120077</v>
      </c>
      <c r="H16" s="108">
        <f t="shared" si="2"/>
        <v>-71057</v>
      </c>
      <c r="I16" s="157"/>
      <c r="J16" s="157"/>
      <c r="K16" s="157" t="s">
        <v>93</v>
      </c>
      <c r="L16" s="157"/>
      <c r="M16" s="157"/>
    </row>
    <row r="17" spans="1:13" ht="22.7" customHeight="1" x14ac:dyDescent="0.3">
      <c r="A17" s="102"/>
      <c r="B17" s="103"/>
      <c r="C17" s="158" t="s">
        <v>101</v>
      </c>
      <c r="D17" s="158"/>
      <c r="E17" s="158"/>
      <c r="F17" s="106">
        <v>1500</v>
      </c>
      <c r="G17" s="106">
        <v>10300</v>
      </c>
      <c r="H17" s="108">
        <f t="shared" si="2"/>
        <v>-8800</v>
      </c>
      <c r="I17" s="157"/>
      <c r="J17" s="157"/>
      <c r="K17" s="157" t="s">
        <v>93</v>
      </c>
      <c r="L17" s="157"/>
      <c r="M17" s="157"/>
    </row>
    <row r="18" spans="1:13" ht="22.7" customHeight="1" x14ac:dyDescent="0.3">
      <c r="A18" s="102"/>
      <c r="B18" s="103"/>
      <c r="C18" s="165"/>
      <c r="D18" s="165"/>
      <c r="E18" s="165"/>
      <c r="F18" s="107"/>
      <c r="G18" s="107"/>
      <c r="H18" s="107"/>
      <c r="I18" s="161" t="s">
        <v>102</v>
      </c>
      <c r="J18" s="161"/>
      <c r="K18" s="161" t="s">
        <v>103</v>
      </c>
      <c r="L18" s="161"/>
      <c r="M18" s="161"/>
    </row>
    <row r="19" spans="1:13" ht="22.7" customHeight="1" x14ac:dyDescent="0.3">
      <c r="A19" s="102"/>
      <c r="B19" s="103"/>
      <c r="C19" s="158" t="s">
        <v>104</v>
      </c>
      <c r="D19" s="158"/>
      <c r="E19" s="158"/>
      <c r="F19" s="106">
        <v>47520</v>
      </c>
      <c r="G19" s="106">
        <v>88393</v>
      </c>
      <c r="H19" s="108">
        <f>F19-G19</f>
        <v>-40873</v>
      </c>
      <c r="I19" s="157"/>
      <c r="J19" s="157"/>
      <c r="K19" s="157" t="s">
        <v>93</v>
      </c>
      <c r="L19" s="157"/>
      <c r="M19" s="157"/>
    </row>
    <row r="20" spans="1:13" ht="22.7" customHeight="1" x14ac:dyDescent="0.3">
      <c r="A20" s="102"/>
      <c r="B20" s="103"/>
      <c r="C20" s="165"/>
      <c r="D20" s="165"/>
      <c r="E20" s="165"/>
      <c r="F20" s="107"/>
      <c r="G20" s="107"/>
      <c r="H20" s="107"/>
      <c r="I20" s="161" t="s">
        <v>105</v>
      </c>
      <c r="J20" s="161"/>
      <c r="K20" s="161" t="s">
        <v>106</v>
      </c>
      <c r="L20" s="161"/>
      <c r="M20" s="161"/>
    </row>
    <row r="21" spans="1:13" ht="22.7" customHeight="1" x14ac:dyDescent="0.3">
      <c r="A21" s="102"/>
      <c r="B21" s="103"/>
      <c r="C21" s="165"/>
      <c r="D21" s="165"/>
      <c r="E21" s="165"/>
      <c r="F21" s="107"/>
      <c r="G21" s="107"/>
      <c r="H21" s="107"/>
      <c r="I21" s="161" t="s">
        <v>107</v>
      </c>
      <c r="J21" s="161"/>
      <c r="K21" s="161" t="s">
        <v>108</v>
      </c>
      <c r="L21" s="161"/>
      <c r="M21" s="161"/>
    </row>
    <row r="22" spans="1:13" ht="22.7" customHeight="1" x14ac:dyDescent="0.3">
      <c r="A22" s="102"/>
      <c r="B22" s="103"/>
      <c r="C22" s="165"/>
      <c r="D22" s="165"/>
      <c r="E22" s="165"/>
      <c r="F22" s="107"/>
      <c r="G22" s="107"/>
      <c r="H22" s="107"/>
      <c r="I22" s="161" t="s">
        <v>109</v>
      </c>
      <c r="J22" s="161"/>
      <c r="K22" s="161" t="s">
        <v>110</v>
      </c>
      <c r="L22" s="161"/>
      <c r="M22" s="161"/>
    </row>
    <row r="23" spans="1:13" ht="22.7" customHeight="1" x14ac:dyDescent="0.3">
      <c r="A23" s="102"/>
      <c r="B23" s="103"/>
      <c r="C23" s="158" t="s">
        <v>507</v>
      </c>
      <c r="D23" s="158"/>
      <c r="E23" s="158"/>
      <c r="F23" s="106">
        <v>0</v>
      </c>
      <c r="G23" s="106">
        <v>21384</v>
      </c>
      <c r="H23" s="108">
        <f>F23-G23</f>
        <v>-21384</v>
      </c>
      <c r="I23" s="157"/>
      <c r="J23" s="157"/>
      <c r="K23" s="157" t="s">
        <v>93</v>
      </c>
      <c r="L23" s="157"/>
      <c r="M23" s="157"/>
    </row>
    <row r="24" spans="1:13" ht="22.7" customHeight="1" x14ac:dyDescent="0.3">
      <c r="A24" s="100" t="s">
        <v>111</v>
      </c>
      <c r="B24" s="101"/>
      <c r="C24" s="110"/>
      <c r="D24" s="110"/>
      <c r="E24" s="111"/>
      <c r="F24" s="106">
        <v>624335</v>
      </c>
      <c r="G24" s="106">
        <f>G25+G50+G55</f>
        <v>488794</v>
      </c>
      <c r="H24" s="108">
        <f t="shared" ref="H24:H26" si="3">F24-G24</f>
        <v>135541</v>
      </c>
      <c r="I24" s="157"/>
      <c r="J24" s="157"/>
      <c r="K24" s="157" t="s">
        <v>93</v>
      </c>
      <c r="L24" s="157"/>
      <c r="M24" s="157"/>
    </row>
    <row r="25" spans="1:13" ht="22.7" customHeight="1" x14ac:dyDescent="0.3">
      <c r="A25" s="102"/>
      <c r="B25" s="101" t="s">
        <v>112</v>
      </c>
      <c r="C25" s="110"/>
      <c r="D25" s="110"/>
      <c r="E25" s="111"/>
      <c r="F25" s="106">
        <v>328410</v>
      </c>
      <c r="G25" s="106">
        <f>G26+G28</f>
        <v>253922</v>
      </c>
      <c r="H25" s="108">
        <f t="shared" si="3"/>
        <v>74488</v>
      </c>
      <c r="I25" s="157"/>
      <c r="J25" s="157"/>
      <c r="K25" s="157" t="s">
        <v>93</v>
      </c>
      <c r="L25" s="157"/>
      <c r="M25" s="157"/>
    </row>
    <row r="26" spans="1:13" ht="22.7" customHeight="1" x14ac:dyDescent="0.3">
      <c r="A26" s="102"/>
      <c r="B26" s="103"/>
      <c r="C26" s="158" t="s">
        <v>113</v>
      </c>
      <c r="D26" s="158"/>
      <c r="E26" s="158"/>
      <c r="F26" s="106">
        <v>19950</v>
      </c>
      <c r="G26" s="106">
        <v>23100</v>
      </c>
      <c r="H26" s="108">
        <f t="shared" si="3"/>
        <v>-3150</v>
      </c>
      <c r="I26" s="157"/>
      <c r="J26" s="157"/>
      <c r="K26" s="157" t="s">
        <v>93</v>
      </c>
      <c r="L26" s="157"/>
      <c r="M26" s="157"/>
    </row>
    <row r="27" spans="1:13" ht="22.7" customHeight="1" x14ac:dyDescent="0.3">
      <c r="A27" s="102"/>
      <c r="B27" s="103"/>
      <c r="C27" s="165"/>
      <c r="D27" s="165"/>
      <c r="E27" s="165"/>
      <c r="F27" s="107"/>
      <c r="G27" s="107"/>
      <c r="H27" s="107"/>
      <c r="I27" s="161" t="s">
        <v>113</v>
      </c>
      <c r="J27" s="161"/>
      <c r="K27" s="161" t="s">
        <v>114</v>
      </c>
      <c r="L27" s="161"/>
      <c r="M27" s="161"/>
    </row>
    <row r="28" spans="1:13" ht="22.7" customHeight="1" x14ac:dyDescent="0.3">
      <c r="A28" s="102"/>
      <c r="B28" s="103"/>
      <c r="C28" s="158" t="s">
        <v>115</v>
      </c>
      <c r="D28" s="158"/>
      <c r="E28" s="158"/>
      <c r="F28" s="106">
        <v>308460</v>
      </c>
      <c r="G28" s="106">
        <v>230822</v>
      </c>
      <c r="H28" s="108">
        <f>F28-G28</f>
        <v>77638</v>
      </c>
      <c r="I28" s="157"/>
      <c r="J28" s="157"/>
      <c r="K28" s="157" t="s">
        <v>93</v>
      </c>
      <c r="L28" s="157"/>
      <c r="M28" s="157"/>
    </row>
    <row r="29" spans="1:13" ht="22.7" customHeight="1" x14ac:dyDescent="0.3">
      <c r="A29" s="102"/>
      <c r="B29" s="103"/>
      <c r="C29" s="165"/>
      <c r="D29" s="165"/>
      <c r="E29" s="165"/>
      <c r="F29" s="107"/>
      <c r="G29" s="107"/>
      <c r="H29" s="107"/>
      <c r="I29" s="161" t="s">
        <v>116</v>
      </c>
      <c r="J29" s="161"/>
      <c r="K29" s="161" t="s">
        <v>117</v>
      </c>
      <c r="L29" s="161"/>
      <c r="M29" s="161"/>
    </row>
    <row r="30" spans="1:13" ht="22.7" customHeight="1" x14ac:dyDescent="0.3">
      <c r="A30" s="102"/>
      <c r="B30" s="103"/>
      <c r="C30" s="165"/>
      <c r="D30" s="165"/>
      <c r="E30" s="165"/>
      <c r="F30" s="107"/>
      <c r="G30" s="107"/>
      <c r="H30" s="107"/>
      <c r="I30" s="161" t="s">
        <v>118</v>
      </c>
      <c r="J30" s="161"/>
      <c r="K30" s="161" t="s">
        <v>117</v>
      </c>
      <c r="L30" s="161"/>
      <c r="M30" s="161"/>
    </row>
    <row r="31" spans="1:13" ht="22.7" customHeight="1" x14ac:dyDescent="0.3">
      <c r="A31" s="102"/>
      <c r="B31" s="103"/>
      <c r="C31" s="165"/>
      <c r="D31" s="165"/>
      <c r="E31" s="165"/>
      <c r="F31" s="107"/>
      <c r="G31" s="107"/>
      <c r="H31" s="107"/>
      <c r="I31" s="161" t="s">
        <v>119</v>
      </c>
      <c r="J31" s="161"/>
      <c r="K31" s="161" t="s">
        <v>117</v>
      </c>
      <c r="L31" s="161"/>
      <c r="M31" s="161"/>
    </row>
    <row r="32" spans="1:13" ht="22.7" customHeight="1" x14ac:dyDescent="0.3">
      <c r="A32" s="102"/>
      <c r="B32" s="103"/>
      <c r="C32" s="165"/>
      <c r="D32" s="165"/>
      <c r="E32" s="165"/>
      <c r="F32" s="107"/>
      <c r="G32" s="107"/>
      <c r="H32" s="107"/>
      <c r="I32" s="161" t="s">
        <v>120</v>
      </c>
      <c r="J32" s="161"/>
      <c r="K32" s="161" t="s">
        <v>117</v>
      </c>
      <c r="L32" s="161"/>
      <c r="M32" s="161"/>
    </row>
    <row r="33" spans="1:13" ht="22.7" customHeight="1" x14ac:dyDescent="0.3">
      <c r="A33" s="102"/>
      <c r="B33" s="103"/>
      <c r="C33" s="165"/>
      <c r="D33" s="165"/>
      <c r="E33" s="165"/>
      <c r="F33" s="107"/>
      <c r="G33" s="107"/>
      <c r="H33" s="107"/>
      <c r="I33" s="161" t="s">
        <v>121</v>
      </c>
      <c r="J33" s="161"/>
      <c r="K33" s="161" t="s">
        <v>122</v>
      </c>
      <c r="L33" s="161"/>
      <c r="M33" s="161"/>
    </row>
    <row r="34" spans="1:13" ht="22.7" customHeight="1" x14ac:dyDescent="0.3">
      <c r="A34" s="102"/>
      <c r="B34" s="103"/>
      <c r="C34" s="165"/>
      <c r="D34" s="165"/>
      <c r="E34" s="165"/>
      <c r="F34" s="107"/>
      <c r="G34" s="107"/>
      <c r="H34" s="107"/>
      <c r="I34" s="161" t="s">
        <v>123</v>
      </c>
      <c r="J34" s="161"/>
      <c r="K34" s="161" t="s">
        <v>122</v>
      </c>
      <c r="L34" s="161"/>
      <c r="M34" s="161"/>
    </row>
    <row r="35" spans="1:13" ht="22.7" customHeight="1" x14ac:dyDescent="0.3">
      <c r="A35" s="102"/>
      <c r="B35" s="103"/>
      <c r="C35" s="165"/>
      <c r="D35" s="165"/>
      <c r="E35" s="165"/>
      <c r="F35" s="107"/>
      <c r="G35" s="107"/>
      <c r="H35" s="107"/>
      <c r="I35" s="161" t="s">
        <v>124</v>
      </c>
      <c r="J35" s="161"/>
      <c r="K35" s="161" t="s">
        <v>122</v>
      </c>
      <c r="L35" s="161"/>
      <c r="M35" s="161"/>
    </row>
    <row r="36" spans="1:13" ht="22.7" customHeight="1" x14ac:dyDescent="0.3">
      <c r="A36" s="102"/>
      <c r="B36" s="103"/>
      <c r="C36" s="165"/>
      <c r="D36" s="165"/>
      <c r="E36" s="165"/>
      <c r="F36" s="107"/>
      <c r="G36" s="107"/>
      <c r="H36" s="107"/>
      <c r="I36" s="161" t="s">
        <v>125</v>
      </c>
      <c r="J36" s="161"/>
      <c r="K36" s="161" t="s">
        <v>122</v>
      </c>
      <c r="L36" s="161"/>
      <c r="M36" s="161"/>
    </row>
    <row r="37" spans="1:13" ht="22.7" customHeight="1" x14ac:dyDescent="0.3">
      <c r="A37" s="102"/>
      <c r="B37" s="103"/>
      <c r="C37" s="165"/>
      <c r="D37" s="165"/>
      <c r="E37" s="165"/>
      <c r="F37" s="107"/>
      <c r="G37" s="107"/>
      <c r="H37" s="107"/>
      <c r="I37" s="161" t="s">
        <v>126</v>
      </c>
      <c r="J37" s="161"/>
      <c r="K37" s="161" t="s">
        <v>127</v>
      </c>
      <c r="L37" s="161"/>
      <c r="M37" s="161"/>
    </row>
    <row r="38" spans="1:13" ht="12" customHeight="1" x14ac:dyDescent="0.3"/>
    <row r="39" spans="1:13" ht="2.1" customHeight="1" x14ac:dyDescent="0.3"/>
    <row r="40" spans="1:13" ht="8.4499999999999993" customHeight="1" x14ac:dyDescent="0.3"/>
    <row r="41" spans="1:13" ht="10.5" customHeight="1" x14ac:dyDescent="0.3">
      <c r="A41" s="162" t="s">
        <v>128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05"/>
    </row>
    <row r="42" spans="1:13" ht="20.25" customHeight="1" x14ac:dyDescent="0.3"/>
    <row r="43" spans="1:13" ht="42.6" customHeight="1" x14ac:dyDescent="0.3">
      <c r="A43" s="168" t="s">
        <v>513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ht="17.100000000000001" customHeight="1" x14ac:dyDescent="0.3">
      <c r="A44" s="118" t="s">
        <v>87</v>
      </c>
      <c r="B44" s="118"/>
      <c r="C44" s="118"/>
      <c r="D44" s="98" t="s">
        <v>88</v>
      </c>
      <c r="E44" s="118" t="s">
        <v>506</v>
      </c>
      <c r="F44" s="118"/>
      <c r="G44" s="118"/>
      <c r="H44" s="118"/>
      <c r="I44" s="118"/>
      <c r="J44" s="118"/>
      <c r="K44" s="160" t="s">
        <v>89</v>
      </c>
      <c r="L44" s="160"/>
      <c r="M44" s="160"/>
    </row>
    <row r="45" spans="1:13" ht="22.7" customHeight="1" x14ac:dyDescent="0.3">
      <c r="A45" s="166" t="s">
        <v>90</v>
      </c>
      <c r="B45" s="166"/>
      <c r="C45" s="166"/>
      <c r="D45" s="166"/>
      <c r="E45" s="166"/>
      <c r="F45" s="169" t="s">
        <v>495</v>
      </c>
      <c r="G45" s="163" t="s">
        <v>496</v>
      </c>
      <c r="H45" s="163" t="s">
        <v>497</v>
      </c>
      <c r="I45" s="166" t="s">
        <v>91</v>
      </c>
      <c r="J45" s="166"/>
      <c r="K45" s="166" t="s">
        <v>3</v>
      </c>
      <c r="L45" s="166"/>
      <c r="M45" s="166"/>
    </row>
    <row r="46" spans="1:13" ht="22.7" customHeight="1" x14ac:dyDescent="0.3">
      <c r="A46" s="99" t="s">
        <v>0</v>
      </c>
      <c r="B46" s="99" t="s">
        <v>1</v>
      </c>
      <c r="C46" s="166" t="s">
        <v>2</v>
      </c>
      <c r="D46" s="166"/>
      <c r="E46" s="166"/>
      <c r="F46" s="166"/>
      <c r="G46" s="164"/>
      <c r="H46" s="164"/>
      <c r="I46" s="166"/>
      <c r="J46" s="166"/>
      <c r="K46" s="166"/>
      <c r="L46" s="166"/>
      <c r="M46" s="166"/>
    </row>
    <row r="47" spans="1:13" ht="22.7" customHeight="1" x14ac:dyDescent="0.3">
      <c r="A47" s="102"/>
      <c r="B47" s="103"/>
      <c r="C47" s="165"/>
      <c r="D47" s="165"/>
      <c r="E47" s="165"/>
      <c r="F47" s="104"/>
      <c r="G47" s="104"/>
      <c r="H47" s="104"/>
      <c r="I47" s="161" t="s">
        <v>129</v>
      </c>
      <c r="J47" s="161"/>
      <c r="K47" s="161" t="s">
        <v>127</v>
      </c>
      <c r="L47" s="161"/>
      <c r="M47" s="161"/>
    </row>
    <row r="48" spans="1:13" ht="22.7" customHeight="1" x14ac:dyDescent="0.3">
      <c r="A48" s="102"/>
      <c r="B48" s="103"/>
      <c r="C48" s="165"/>
      <c r="D48" s="165"/>
      <c r="E48" s="165"/>
      <c r="F48" s="104"/>
      <c r="G48" s="104"/>
      <c r="H48" s="104"/>
      <c r="I48" s="161" t="s">
        <v>130</v>
      </c>
      <c r="J48" s="161"/>
      <c r="K48" s="161" t="s">
        <v>127</v>
      </c>
      <c r="L48" s="161"/>
      <c r="M48" s="161"/>
    </row>
    <row r="49" spans="1:13" ht="22.7" customHeight="1" x14ac:dyDescent="0.3">
      <c r="A49" s="102"/>
      <c r="B49" s="103"/>
      <c r="C49" s="165"/>
      <c r="D49" s="165"/>
      <c r="E49" s="165"/>
      <c r="F49" s="104"/>
      <c r="G49" s="104"/>
      <c r="H49" s="104"/>
      <c r="I49" s="161" t="s">
        <v>131</v>
      </c>
      <c r="J49" s="161"/>
      <c r="K49" s="161" t="s">
        <v>127</v>
      </c>
      <c r="L49" s="161"/>
      <c r="M49" s="161"/>
    </row>
    <row r="50" spans="1:13" ht="22.7" customHeight="1" x14ac:dyDescent="0.3">
      <c r="A50" s="102"/>
      <c r="B50" s="101" t="s">
        <v>132</v>
      </c>
      <c r="C50" s="110"/>
      <c r="D50" s="110"/>
      <c r="E50" s="111"/>
      <c r="F50" s="106">
        <v>145220</v>
      </c>
      <c r="G50" s="106">
        <f>G51+G53</f>
        <v>116492</v>
      </c>
      <c r="H50" s="108">
        <f t="shared" ref="H50:H51" si="4">F50-G50</f>
        <v>28728</v>
      </c>
      <c r="I50" s="157"/>
      <c r="J50" s="157"/>
      <c r="K50" s="157" t="s">
        <v>93</v>
      </c>
      <c r="L50" s="157"/>
      <c r="M50" s="157"/>
    </row>
    <row r="51" spans="1:13" ht="22.7" customHeight="1" x14ac:dyDescent="0.3">
      <c r="A51" s="102"/>
      <c r="B51" s="103"/>
      <c r="C51" s="158" t="s">
        <v>133</v>
      </c>
      <c r="D51" s="158"/>
      <c r="E51" s="158"/>
      <c r="F51" s="106">
        <v>111300</v>
      </c>
      <c r="G51" s="106">
        <v>82700</v>
      </c>
      <c r="H51" s="108">
        <f t="shared" si="4"/>
        <v>28600</v>
      </c>
      <c r="I51" s="157"/>
      <c r="J51" s="157"/>
      <c r="K51" s="157" t="s">
        <v>93</v>
      </c>
      <c r="L51" s="157"/>
      <c r="M51" s="157"/>
    </row>
    <row r="52" spans="1:13" ht="22.7" customHeight="1" x14ac:dyDescent="0.3">
      <c r="A52" s="102"/>
      <c r="B52" s="103"/>
      <c r="C52" s="165"/>
      <c r="D52" s="165"/>
      <c r="E52" s="165"/>
      <c r="F52" s="107"/>
      <c r="G52" s="107"/>
      <c r="H52" s="107"/>
      <c r="I52" s="161" t="s">
        <v>134</v>
      </c>
      <c r="J52" s="161"/>
      <c r="K52" s="161" t="s">
        <v>135</v>
      </c>
      <c r="L52" s="161"/>
      <c r="M52" s="161"/>
    </row>
    <row r="53" spans="1:13" ht="22.7" customHeight="1" x14ac:dyDescent="0.3">
      <c r="A53" s="102"/>
      <c r="B53" s="103"/>
      <c r="C53" s="158" t="s">
        <v>136</v>
      </c>
      <c r="D53" s="158"/>
      <c r="E53" s="158"/>
      <c r="F53" s="106">
        <v>33920</v>
      </c>
      <c r="G53" s="106">
        <v>33792</v>
      </c>
      <c r="H53" s="108">
        <f>F53-G53</f>
        <v>128</v>
      </c>
      <c r="I53" s="157"/>
      <c r="J53" s="157"/>
      <c r="K53" s="157" t="s">
        <v>93</v>
      </c>
      <c r="L53" s="157"/>
      <c r="M53" s="157"/>
    </row>
    <row r="54" spans="1:13" ht="22.7" customHeight="1" x14ac:dyDescent="0.3">
      <c r="A54" s="102"/>
      <c r="B54" s="103"/>
      <c r="C54" s="165"/>
      <c r="D54" s="165"/>
      <c r="E54" s="165"/>
      <c r="F54" s="107"/>
      <c r="G54" s="107"/>
      <c r="H54" s="107"/>
      <c r="I54" s="161" t="s">
        <v>137</v>
      </c>
      <c r="J54" s="161"/>
      <c r="K54" s="161" t="s">
        <v>138</v>
      </c>
      <c r="L54" s="161"/>
      <c r="M54" s="161"/>
    </row>
    <row r="55" spans="1:13" ht="22.7" customHeight="1" x14ac:dyDescent="0.3">
      <c r="A55" s="102"/>
      <c r="B55" s="101" t="s">
        <v>139</v>
      </c>
      <c r="C55" s="110"/>
      <c r="D55" s="110"/>
      <c r="E55" s="111"/>
      <c r="F55" s="106">
        <v>150705</v>
      </c>
      <c r="G55" s="106">
        <f>G56</f>
        <v>118380</v>
      </c>
      <c r="H55" s="108">
        <f t="shared" ref="H55:H56" si="5">F55-G55</f>
        <v>32325</v>
      </c>
      <c r="I55" s="157"/>
      <c r="J55" s="157"/>
      <c r="K55" s="157" t="s">
        <v>93</v>
      </c>
      <c r="L55" s="157"/>
      <c r="M55" s="157"/>
    </row>
    <row r="56" spans="1:13" ht="22.7" customHeight="1" x14ac:dyDescent="0.3">
      <c r="A56" s="102"/>
      <c r="B56" s="103"/>
      <c r="C56" s="158" t="s">
        <v>140</v>
      </c>
      <c r="D56" s="158"/>
      <c r="E56" s="158"/>
      <c r="F56" s="106">
        <v>150705</v>
      </c>
      <c r="G56" s="106">
        <v>118380</v>
      </c>
      <c r="H56" s="108">
        <f t="shared" si="5"/>
        <v>32325</v>
      </c>
      <c r="I56" s="157"/>
      <c r="J56" s="157"/>
      <c r="K56" s="157" t="s">
        <v>93</v>
      </c>
      <c r="L56" s="157"/>
      <c r="M56" s="157"/>
    </row>
    <row r="57" spans="1:13" ht="22.7" customHeight="1" x14ac:dyDescent="0.3">
      <c r="A57" s="102"/>
      <c r="B57" s="103"/>
      <c r="C57" s="165"/>
      <c r="D57" s="165"/>
      <c r="E57" s="165"/>
      <c r="F57" s="107"/>
      <c r="G57" s="107"/>
      <c r="H57" s="107"/>
      <c r="I57" s="161" t="s">
        <v>141</v>
      </c>
      <c r="J57" s="161"/>
      <c r="K57" s="161" t="s">
        <v>142</v>
      </c>
      <c r="L57" s="161"/>
      <c r="M57" s="161"/>
    </row>
    <row r="58" spans="1:13" ht="22.7" customHeight="1" x14ac:dyDescent="0.3">
      <c r="A58" s="102"/>
      <c r="B58" s="103"/>
      <c r="C58" s="165"/>
      <c r="D58" s="165"/>
      <c r="E58" s="165"/>
      <c r="F58" s="107"/>
      <c r="G58" s="107"/>
      <c r="H58" s="107"/>
      <c r="I58" s="161" t="s">
        <v>143</v>
      </c>
      <c r="J58" s="161"/>
      <c r="K58" s="161" t="s">
        <v>144</v>
      </c>
      <c r="L58" s="161"/>
      <c r="M58" s="161"/>
    </row>
    <row r="59" spans="1:13" ht="22.7" customHeight="1" x14ac:dyDescent="0.3">
      <c r="A59" s="100" t="s">
        <v>145</v>
      </c>
      <c r="B59" s="101"/>
      <c r="C59" s="110"/>
      <c r="D59" s="110"/>
      <c r="E59" s="111"/>
      <c r="F59" s="106">
        <v>169602</v>
      </c>
      <c r="G59" s="106">
        <f>G60</f>
        <v>176279</v>
      </c>
      <c r="H59" s="108">
        <f t="shared" ref="H59:H61" si="6">F59-G59</f>
        <v>-6677</v>
      </c>
      <c r="I59" s="157"/>
      <c r="J59" s="157"/>
      <c r="K59" s="157" t="s">
        <v>93</v>
      </c>
      <c r="L59" s="157"/>
      <c r="M59" s="157"/>
    </row>
    <row r="60" spans="1:13" ht="22.7" customHeight="1" x14ac:dyDescent="0.3">
      <c r="A60" s="102"/>
      <c r="B60" s="101" t="s">
        <v>146</v>
      </c>
      <c r="C60" s="110"/>
      <c r="D60" s="110"/>
      <c r="E60" s="111"/>
      <c r="F60" s="106">
        <v>169602</v>
      </c>
      <c r="G60" s="106">
        <f>G61</f>
        <v>176279</v>
      </c>
      <c r="H60" s="108">
        <f t="shared" si="6"/>
        <v>-6677</v>
      </c>
      <c r="I60" s="157"/>
      <c r="J60" s="157"/>
      <c r="K60" s="157" t="s">
        <v>93</v>
      </c>
      <c r="L60" s="157"/>
      <c r="M60" s="157"/>
    </row>
    <row r="61" spans="1:13" ht="22.7" customHeight="1" x14ac:dyDescent="0.3">
      <c r="A61" s="102"/>
      <c r="B61" s="103"/>
      <c r="C61" s="158" t="s">
        <v>146</v>
      </c>
      <c r="D61" s="158"/>
      <c r="E61" s="158"/>
      <c r="F61" s="106">
        <v>169602</v>
      </c>
      <c r="G61" s="106">
        <v>176279</v>
      </c>
      <c r="H61" s="108">
        <f t="shared" si="6"/>
        <v>-6677</v>
      </c>
      <c r="I61" s="157"/>
      <c r="J61" s="157"/>
      <c r="K61" s="157" t="s">
        <v>93</v>
      </c>
      <c r="L61" s="157"/>
      <c r="M61" s="157"/>
    </row>
    <row r="62" spans="1:13" ht="22.7" customHeight="1" x14ac:dyDescent="0.3">
      <c r="A62" s="102"/>
      <c r="B62" s="103"/>
      <c r="C62" s="165"/>
      <c r="D62" s="165"/>
      <c r="E62" s="165"/>
      <c r="F62" s="107"/>
      <c r="G62" s="107"/>
      <c r="H62" s="107"/>
      <c r="I62" s="161" t="s">
        <v>147</v>
      </c>
      <c r="J62" s="161"/>
      <c r="K62" s="161" t="s">
        <v>148</v>
      </c>
      <c r="L62" s="161"/>
      <c r="M62" s="161"/>
    </row>
    <row r="63" spans="1:13" ht="22.7" customHeight="1" x14ac:dyDescent="0.3">
      <c r="A63" s="102"/>
      <c r="B63" s="103"/>
      <c r="C63" s="165"/>
      <c r="D63" s="165"/>
      <c r="E63" s="165"/>
      <c r="F63" s="107"/>
      <c r="G63" s="107"/>
      <c r="H63" s="107"/>
      <c r="I63" s="161" t="s">
        <v>149</v>
      </c>
      <c r="J63" s="161"/>
      <c r="K63" s="161" t="s">
        <v>150</v>
      </c>
      <c r="L63" s="161"/>
      <c r="M63" s="161"/>
    </row>
    <row r="64" spans="1:13" ht="22.7" customHeight="1" x14ac:dyDescent="0.3">
      <c r="A64" s="102"/>
      <c r="B64" s="103"/>
      <c r="C64" s="165"/>
      <c r="D64" s="165"/>
      <c r="E64" s="165"/>
      <c r="F64" s="107"/>
      <c r="G64" s="107"/>
      <c r="H64" s="107"/>
      <c r="I64" s="161" t="s">
        <v>151</v>
      </c>
      <c r="J64" s="161"/>
      <c r="K64" s="161" t="s">
        <v>152</v>
      </c>
      <c r="L64" s="161"/>
      <c r="M64" s="161"/>
    </row>
    <row r="65" spans="1:13" ht="22.7" customHeight="1" x14ac:dyDescent="0.3">
      <c r="A65" s="102"/>
      <c r="B65" s="103"/>
      <c r="C65" s="165"/>
      <c r="D65" s="165"/>
      <c r="E65" s="165"/>
      <c r="F65" s="107"/>
      <c r="G65" s="107"/>
      <c r="H65" s="107"/>
      <c r="I65" s="161" t="s">
        <v>153</v>
      </c>
      <c r="J65" s="161"/>
      <c r="K65" s="161" t="s">
        <v>154</v>
      </c>
      <c r="L65" s="161"/>
      <c r="M65" s="161"/>
    </row>
    <row r="66" spans="1:13" ht="22.7" customHeight="1" x14ac:dyDescent="0.3">
      <c r="A66" s="100" t="s">
        <v>155</v>
      </c>
      <c r="B66" s="101"/>
      <c r="C66" s="158"/>
      <c r="D66" s="158"/>
      <c r="E66" s="158"/>
      <c r="F66" s="106">
        <v>2244</v>
      </c>
      <c r="G66" s="106">
        <f>G67</f>
        <v>2918</v>
      </c>
      <c r="H66" s="108">
        <f t="shared" ref="H66:H68" si="7">F66-G66</f>
        <v>-674</v>
      </c>
      <c r="I66" s="157"/>
      <c r="J66" s="157"/>
      <c r="K66" s="157" t="s">
        <v>93</v>
      </c>
      <c r="L66" s="157"/>
      <c r="M66" s="157"/>
    </row>
    <row r="67" spans="1:13" ht="22.7" customHeight="1" x14ac:dyDescent="0.3">
      <c r="A67" s="102"/>
      <c r="B67" s="101" t="s">
        <v>155</v>
      </c>
      <c r="C67" s="110"/>
      <c r="D67" s="110"/>
      <c r="E67" s="111"/>
      <c r="F67" s="106">
        <v>2244</v>
      </c>
      <c r="G67" s="106">
        <f>G68+G73</f>
        <v>2918</v>
      </c>
      <c r="H67" s="108">
        <f t="shared" si="7"/>
        <v>-674</v>
      </c>
      <c r="I67" s="157"/>
      <c r="J67" s="157"/>
      <c r="K67" s="157" t="s">
        <v>93</v>
      </c>
      <c r="L67" s="157"/>
      <c r="M67" s="157"/>
    </row>
    <row r="68" spans="1:13" ht="22.7" customHeight="1" x14ac:dyDescent="0.3">
      <c r="A68" s="102"/>
      <c r="B68" s="103"/>
      <c r="C68" s="158" t="s">
        <v>156</v>
      </c>
      <c r="D68" s="158"/>
      <c r="E68" s="158"/>
      <c r="F68" s="106">
        <v>1894</v>
      </c>
      <c r="G68" s="106">
        <v>1999</v>
      </c>
      <c r="H68" s="108">
        <f t="shared" si="7"/>
        <v>-105</v>
      </c>
      <c r="I68" s="157"/>
      <c r="J68" s="157"/>
      <c r="K68" s="157" t="s">
        <v>93</v>
      </c>
      <c r="L68" s="157"/>
      <c r="M68" s="157"/>
    </row>
    <row r="69" spans="1:13" ht="22.7" customHeight="1" x14ac:dyDescent="0.3">
      <c r="A69" s="102"/>
      <c r="B69" s="103"/>
      <c r="C69" s="165"/>
      <c r="D69" s="165"/>
      <c r="E69" s="165"/>
      <c r="F69" s="107"/>
      <c r="G69" s="107"/>
      <c r="H69" s="107"/>
      <c r="I69" s="161" t="s">
        <v>157</v>
      </c>
      <c r="J69" s="161"/>
      <c r="K69" s="161" t="s">
        <v>158</v>
      </c>
      <c r="L69" s="161"/>
      <c r="M69" s="161"/>
    </row>
    <row r="70" spans="1:13" ht="22.7" customHeight="1" x14ac:dyDescent="0.3">
      <c r="A70" s="102"/>
      <c r="B70" s="103"/>
      <c r="C70" s="165"/>
      <c r="D70" s="165"/>
      <c r="E70" s="165"/>
      <c r="F70" s="107"/>
      <c r="G70" s="107"/>
      <c r="H70" s="107"/>
      <c r="I70" s="161" t="s">
        <v>159</v>
      </c>
      <c r="J70" s="161"/>
      <c r="K70" s="161" t="s">
        <v>160</v>
      </c>
      <c r="L70" s="161"/>
      <c r="M70" s="161"/>
    </row>
    <row r="71" spans="1:13" ht="22.7" customHeight="1" x14ac:dyDescent="0.3">
      <c r="A71" s="102"/>
      <c r="B71" s="103"/>
      <c r="C71" s="165"/>
      <c r="D71" s="165"/>
      <c r="E71" s="165"/>
      <c r="F71" s="107"/>
      <c r="G71" s="107"/>
      <c r="H71" s="107"/>
      <c r="I71" s="161" t="s">
        <v>161</v>
      </c>
      <c r="J71" s="161"/>
      <c r="K71" s="161" t="s">
        <v>162</v>
      </c>
      <c r="L71" s="161"/>
      <c r="M71" s="161"/>
    </row>
    <row r="72" spans="1:13" ht="22.7" customHeight="1" x14ac:dyDescent="0.3">
      <c r="A72" s="102"/>
      <c r="B72" s="103"/>
      <c r="C72" s="165"/>
      <c r="D72" s="165"/>
      <c r="E72" s="165"/>
      <c r="F72" s="107"/>
      <c r="G72" s="107"/>
      <c r="H72" s="107"/>
      <c r="I72" s="161" t="s">
        <v>163</v>
      </c>
      <c r="J72" s="161"/>
      <c r="K72" s="161" t="s">
        <v>164</v>
      </c>
      <c r="L72" s="161"/>
      <c r="M72" s="161"/>
    </row>
    <row r="73" spans="1:13" ht="22.7" customHeight="1" x14ac:dyDescent="0.3">
      <c r="A73" s="102"/>
      <c r="B73" s="103"/>
      <c r="C73" s="158" t="s">
        <v>165</v>
      </c>
      <c r="D73" s="158"/>
      <c r="E73" s="158"/>
      <c r="F73" s="106">
        <v>350</v>
      </c>
      <c r="G73" s="106">
        <v>919</v>
      </c>
      <c r="H73" s="108">
        <f>F73-G73</f>
        <v>-569</v>
      </c>
      <c r="I73" s="157"/>
      <c r="J73" s="157"/>
      <c r="K73" s="157" t="s">
        <v>93</v>
      </c>
      <c r="L73" s="157"/>
      <c r="M73" s="157"/>
    </row>
    <row r="74" spans="1:13" ht="22.7" customHeight="1" x14ac:dyDescent="0.3">
      <c r="A74" s="102"/>
      <c r="B74" s="103"/>
      <c r="C74" s="165"/>
      <c r="D74" s="165"/>
      <c r="E74" s="165"/>
      <c r="F74" s="107"/>
      <c r="G74" s="107"/>
      <c r="H74" s="107"/>
      <c r="I74" s="161" t="s">
        <v>166</v>
      </c>
      <c r="J74" s="161"/>
      <c r="K74" s="161" t="s">
        <v>167</v>
      </c>
      <c r="L74" s="161"/>
      <c r="M74" s="161"/>
    </row>
    <row r="75" spans="1:13" ht="24.6" customHeight="1" x14ac:dyDescent="0.3"/>
    <row r="76" spans="1:13" ht="2.1" customHeight="1" x14ac:dyDescent="0.3"/>
    <row r="77" spans="1:13" ht="8.4499999999999993" customHeight="1" x14ac:dyDescent="0.3"/>
    <row r="78" spans="1:13" ht="17.100000000000001" customHeight="1" x14ac:dyDescent="0.3">
      <c r="A78" s="162" t="s">
        <v>168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05"/>
    </row>
    <row r="79" spans="1:13" ht="20.25" customHeight="1" x14ac:dyDescent="0.3"/>
    <row r="80" spans="1:13" ht="42.6" customHeight="1" x14ac:dyDescent="0.3">
      <c r="A80" s="168" t="s">
        <v>513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</row>
    <row r="81" spans="1:13" ht="17.100000000000001" customHeight="1" x14ac:dyDescent="0.3">
      <c r="A81" s="118" t="s">
        <v>87</v>
      </c>
      <c r="B81" s="118"/>
      <c r="C81" s="118"/>
      <c r="D81" s="98" t="s">
        <v>88</v>
      </c>
      <c r="E81" s="118" t="s">
        <v>506</v>
      </c>
      <c r="F81" s="118"/>
      <c r="G81" s="118"/>
      <c r="H81" s="118"/>
      <c r="I81" s="118"/>
      <c r="J81" s="118"/>
      <c r="K81" s="160" t="s">
        <v>89</v>
      </c>
      <c r="L81" s="160"/>
      <c r="M81" s="160"/>
    </row>
    <row r="82" spans="1:13" ht="22.7" customHeight="1" x14ac:dyDescent="0.3">
      <c r="A82" s="166" t="s">
        <v>90</v>
      </c>
      <c r="B82" s="166"/>
      <c r="C82" s="166"/>
      <c r="D82" s="166"/>
      <c r="E82" s="166"/>
      <c r="F82" s="169" t="s">
        <v>495</v>
      </c>
      <c r="G82" s="163" t="s">
        <v>496</v>
      </c>
      <c r="H82" s="163" t="s">
        <v>497</v>
      </c>
      <c r="I82" s="166" t="s">
        <v>91</v>
      </c>
      <c r="J82" s="166"/>
      <c r="K82" s="166" t="s">
        <v>3</v>
      </c>
      <c r="L82" s="166"/>
      <c r="M82" s="166"/>
    </row>
    <row r="83" spans="1:13" ht="22.7" customHeight="1" x14ac:dyDescent="0.3">
      <c r="A83" s="99" t="s">
        <v>0</v>
      </c>
      <c r="B83" s="99" t="s">
        <v>1</v>
      </c>
      <c r="C83" s="166" t="s">
        <v>2</v>
      </c>
      <c r="D83" s="166"/>
      <c r="E83" s="166"/>
      <c r="F83" s="166"/>
      <c r="G83" s="164"/>
      <c r="H83" s="164"/>
      <c r="I83" s="166"/>
      <c r="J83" s="166"/>
      <c r="K83" s="166"/>
      <c r="L83" s="166"/>
      <c r="M83" s="166"/>
    </row>
    <row r="84" spans="1:13" ht="22.7" customHeight="1" x14ac:dyDescent="0.3">
      <c r="A84" s="102"/>
      <c r="B84" s="103"/>
      <c r="C84" s="165"/>
      <c r="D84" s="165"/>
      <c r="E84" s="165"/>
      <c r="F84" s="104"/>
      <c r="G84" s="104"/>
      <c r="H84" s="104"/>
      <c r="I84" s="161" t="s">
        <v>169</v>
      </c>
      <c r="J84" s="161"/>
      <c r="K84" s="161" t="s">
        <v>170</v>
      </c>
      <c r="L84" s="161"/>
      <c r="M84" s="161"/>
    </row>
    <row r="85" spans="1:13" ht="22.7" customHeight="1" x14ac:dyDescent="0.3">
      <c r="A85" s="100" t="s">
        <v>508</v>
      </c>
      <c r="B85" s="101"/>
      <c r="C85" s="110"/>
      <c r="D85" s="110"/>
      <c r="E85" s="111"/>
      <c r="F85" s="106">
        <v>0</v>
      </c>
      <c r="G85" s="106">
        <f>G86</f>
        <v>6978</v>
      </c>
      <c r="H85" s="108">
        <f t="shared" ref="H85:H88" si="8">F85-G85</f>
        <v>-6978</v>
      </c>
      <c r="I85" s="157"/>
      <c r="J85" s="157"/>
      <c r="K85" s="157" t="s">
        <v>93</v>
      </c>
      <c r="L85" s="157"/>
      <c r="M85" s="157"/>
    </row>
    <row r="86" spans="1:13" ht="22.7" customHeight="1" x14ac:dyDescent="0.3">
      <c r="A86" s="102"/>
      <c r="B86" s="101" t="s">
        <v>509</v>
      </c>
      <c r="C86" s="110"/>
      <c r="D86" s="110"/>
      <c r="E86" s="111"/>
      <c r="F86" s="106">
        <v>0</v>
      </c>
      <c r="G86" s="106">
        <f>G87+G88</f>
        <v>6978</v>
      </c>
      <c r="H86" s="108">
        <f t="shared" si="8"/>
        <v>-6978</v>
      </c>
      <c r="I86" s="157"/>
      <c r="J86" s="157"/>
      <c r="K86" s="157" t="s">
        <v>93</v>
      </c>
      <c r="L86" s="157"/>
      <c r="M86" s="157"/>
    </row>
    <row r="87" spans="1:13" ht="22.7" customHeight="1" x14ac:dyDescent="0.3">
      <c r="A87" s="102"/>
      <c r="B87" s="103"/>
      <c r="C87" s="158" t="s">
        <v>510</v>
      </c>
      <c r="D87" s="158"/>
      <c r="E87" s="158"/>
      <c r="F87" s="106">
        <v>0</v>
      </c>
      <c r="G87" s="106">
        <v>2129</v>
      </c>
      <c r="H87" s="108">
        <f t="shared" si="8"/>
        <v>-2129</v>
      </c>
      <c r="I87" s="157"/>
      <c r="J87" s="157"/>
      <c r="K87" s="157" t="s">
        <v>93</v>
      </c>
      <c r="L87" s="157"/>
      <c r="M87" s="157"/>
    </row>
    <row r="88" spans="1:13" ht="22.7" customHeight="1" x14ac:dyDescent="0.3">
      <c r="A88" s="102"/>
      <c r="B88" s="103"/>
      <c r="C88" s="158" t="s">
        <v>511</v>
      </c>
      <c r="D88" s="158"/>
      <c r="E88" s="158"/>
      <c r="F88" s="106">
        <v>0</v>
      </c>
      <c r="G88" s="106">
        <v>4849</v>
      </c>
      <c r="H88" s="108">
        <f t="shared" si="8"/>
        <v>-4849</v>
      </c>
      <c r="I88" s="157"/>
      <c r="J88" s="157"/>
      <c r="K88" s="157" t="s">
        <v>93</v>
      </c>
      <c r="L88" s="157"/>
      <c r="M88" s="157"/>
    </row>
    <row r="89" spans="1:13" ht="22.7" customHeight="1" x14ac:dyDescent="0.3">
      <c r="A89" s="166" t="s">
        <v>171</v>
      </c>
      <c r="B89" s="166"/>
      <c r="C89" s="166"/>
      <c r="D89" s="166"/>
      <c r="E89" s="166"/>
      <c r="F89" s="109">
        <v>1831001</v>
      </c>
      <c r="G89" s="115">
        <f>G6+G24+G59+G66+G85</f>
        <v>1807451</v>
      </c>
      <c r="H89" s="115">
        <f>H6+H24+H59+H66+H85</f>
        <v>23550</v>
      </c>
      <c r="I89" s="167"/>
      <c r="J89" s="167"/>
      <c r="K89" s="167"/>
      <c r="L89" s="167"/>
      <c r="M89" s="167"/>
    </row>
    <row r="90" spans="1:13" ht="409.6" customHeight="1" x14ac:dyDescent="0.3"/>
    <row r="91" spans="1:13" ht="2.1" customHeight="1" x14ac:dyDescent="0.3"/>
    <row r="92" spans="1:13" ht="8.4499999999999993" customHeight="1" x14ac:dyDescent="0.3"/>
    <row r="93" spans="1:13" ht="17.100000000000001" customHeight="1" x14ac:dyDescent="0.3">
      <c r="A93" s="162" t="s">
        <v>172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05"/>
    </row>
  </sheetData>
  <mergeCells count="218">
    <mergeCell ref="I6:J6"/>
    <mergeCell ref="K6:M6"/>
    <mergeCell ref="I7:J7"/>
    <mergeCell ref="K7:M7"/>
    <mergeCell ref="A2:M2"/>
    <mergeCell ref="A4:E4"/>
    <mergeCell ref="F4:F5"/>
    <mergeCell ref="I4:J5"/>
    <mergeCell ref="K4:M5"/>
    <mergeCell ref="C5:E5"/>
    <mergeCell ref="C11:E11"/>
    <mergeCell ref="I11:J11"/>
    <mergeCell ref="K11:M11"/>
    <mergeCell ref="C12:E12"/>
    <mergeCell ref="C8:E8"/>
    <mergeCell ref="I8:J8"/>
    <mergeCell ref="K8:M8"/>
    <mergeCell ref="C9:E9"/>
    <mergeCell ref="I9:J9"/>
    <mergeCell ref="K9:M9"/>
    <mergeCell ref="C15:E15"/>
    <mergeCell ref="I15:J15"/>
    <mergeCell ref="K15:M15"/>
    <mergeCell ref="I16:J16"/>
    <mergeCell ref="K16:M16"/>
    <mergeCell ref="I13:J13"/>
    <mergeCell ref="K13:M13"/>
    <mergeCell ref="C14:E14"/>
    <mergeCell ref="I14:J14"/>
    <mergeCell ref="K14:M14"/>
    <mergeCell ref="C19:E19"/>
    <mergeCell ref="I19:J19"/>
    <mergeCell ref="K19:M19"/>
    <mergeCell ref="C20:E20"/>
    <mergeCell ref="I20:J20"/>
    <mergeCell ref="K20:M20"/>
    <mergeCell ref="C17:E17"/>
    <mergeCell ref="I17:J17"/>
    <mergeCell ref="K17:M17"/>
    <mergeCell ref="C18:E18"/>
    <mergeCell ref="I18:J18"/>
    <mergeCell ref="K18:M18"/>
    <mergeCell ref="I24:J24"/>
    <mergeCell ref="K24:M24"/>
    <mergeCell ref="I25:J25"/>
    <mergeCell ref="K25:M25"/>
    <mergeCell ref="C21:E21"/>
    <mergeCell ref="I21:J21"/>
    <mergeCell ref="K21:M21"/>
    <mergeCell ref="C22:E22"/>
    <mergeCell ref="I22:J22"/>
    <mergeCell ref="K22:M22"/>
    <mergeCell ref="C28:E28"/>
    <mergeCell ref="I28:J28"/>
    <mergeCell ref="K28:M28"/>
    <mergeCell ref="C29:E29"/>
    <mergeCell ref="I29:J29"/>
    <mergeCell ref="K29:M29"/>
    <mergeCell ref="C26:E26"/>
    <mergeCell ref="I26:J26"/>
    <mergeCell ref="K26:M26"/>
    <mergeCell ref="C27:E27"/>
    <mergeCell ref="I27:J27"/>
    <mergeCell ref="K27:M27"/>
    <mergeCell ref="C32:E32"/>
    <mergeCell ref="I32:J32"/>
    <mergeCell ref="K32:M32"/>
    <mergeCell ref="C33:E33"/>
    <mergeCell ref="I33:J33"/>
    <mergeCell ref="K33:M33"/>
    <mergeCell ref="C30:E30"/>
    <mergeCell ref="I30:J30"/>
    <mergeCell ref="K30:M30"/>
    <mergeCell ref="C31:E31"/>
    <mergeCell ref="I31:J31"/>
    <mergeCell ref="K31:M31"/>
    <mergeCell ref="C36:E36"/>
    <mergeCell ref="I36:J36"/>
    <mergeCell ref="K36:M36"/>
    <mergeCell ref="C37:E37"/>
    <mergeCell ref="I37:J37"/>
    <mergeCell ref="K37:M37"/>
    <mergeCell ref="C34:E34"/>
    <mergeCell ref="I34:J34"/>
    <mergeCell ref="K34:M34"/>
    <mergeCell ref="C35:E35"/>
    <mergeCell ref="I35:J35"/>
    <mergeCell ref="K35:M35"/>
    <mergeCell ref="C47:E47"/>
    <mergeCell ref="I47:J47"/>
    <mergeCell ref="K47:M47"/>
    <mergeCell ref="C48:E48"/>
    <mergeCell ref="I48:J48"/>
    <mergeCell ref="K48:M48"/>
    <mergeCell ref="A41:I41"/>
    <mergeCell ref="J41:K41"/>
    <mergeCell ref="A43:M43"/>
    <mergeCell ref="A45:E45"/>
    <mergeCell ref="F45:F46"/>
    <mergeCell ref="I45:J46"/>
    <mergeCell ref="K45:M46"/>
    <mergeCell ref="C46:E46"/>
    <mergeCell ref="C51:E51"/>
    <mergeCell ref="I51:J51"/>
    <mergeCell ref="K51:M51"/>
    <mergeCell ref="C52:E52"/>
    <mergeCell ref="I52:J52"/>
    <mergeCell ref="K52:M52"/>
    <mergeCell ref="C49:E49"/>
    <mergeCell ref="I49:J49"/>
    <mergeCell ref="K49:M49"/>
    <mergeCell ref="I50:J50"/>
    <mergeCell ref="K50:M50"/>
    <mergeCell ref="I55:J55"/>
    <mergeCell ref="K55:M55"/>
    <mergeCell ref="C56:E56"/>
    <mergeCell ref="I56:J56"/>
    <mergeCell ref="K56:M56"/>
    <mergeCell ref="C53:E53"/>
    <mergeCell ref="I53:J53"/>
    <mergeCell ref="K53:M53"/>
    <mergeCell ref="C54:E54"/>
    <mergeCell ref="I54:J54"/>
    <mergeCell ref="K54:M54"/>
    <mergeCell ref="I59:J59"/>
    <mergeCell ref="K59:M59"/>
    <mergeCell ref="I60:J60"/>
    <mergeCell ref="K60:M60"/>
    <mergeCell ref="C57:E57"/>
    <mergeCell ref="I57:J57"/>
    <mergeCell ref="K57:M57"/>
    <mergeCell ref="C58:E58"/>
    <mergeCell ref="I58:J58"/>
    <mergeCell ref="K58:M58"/>
    <mergeCell ref="C63:E63"/>
    <mergeCell ref="I63:J63"/>
    <mergeCell ref="K63:M63"/>
    <mergeCell ref="C64:E64"/>
    <mergeCell ref="I64:J64"/>
    <mergeCell ref="K64:M64"/>
    <mergeCell ref="C61:E61"/>
    <mergeCell ref="I61:J61"/>
    <mergeCell ref="K61:M61"/>
    <mergeCell ref="C62:E62"/>
    <mergeCell ref="I62:J62"/>
    <mergeCell ref="K62:M62"/>
    <mergeCell ref="I67:J67"/>
    <mergeCell ref="K67:M67"/>
    <mergeCell ref="C68:E68"/>
    <mergeCell ref="I68:J68"/>
    <mergeCell ref="K68:M68"/>
    <mergeCell ref="C65:E65"/>
    <mergeCell ref="I65:J65"/>
    <mergeCell ref="K65:M65"/>
    <mergeCell ref="C66:E66"/>
    <mergeCell ref="I66:J66"/>
    <mergeCell ref="K66:M66"/>
    <mergeCell ref="K74:M74"/>
    <mergeCell ref="C71:E71"/>
    <mergeCell ref="I71:J71"/>
    <mergeCell ref="K71:M71"/>
    <mergeCell ref="C72:E72"/>
    <mergeCell ref="I72:J72"/>
    <mergeCell ref="K72:M72"/>
    <mergeCell ref="C69:E69"/>
    <mergeCell ref="I69:J69"/>
    <mergeCell ref="K69:M69"/>
    <mergeCell ref="C70:E70"/>
    <mergeCell ref="I70:J70"/>
    <mergeCell ref="K70:M70"/>
    <mergeCell ref="A93:I93"/>
    <mergeCell ref="J93:K93"/>
    <mergeCell ref="G4:G5"/>
    <mergeCell ref="H4:H5"/>
    <mergeCell ref="G45:G46"/>
    <mergeCell ref="H45:H46"/>
    <mergeCell ref="G82:G83"/>
    <mergeCell ref="H82:H83"/>
    <mergeCell ref="I10:J10"/>
    <mergeCell ref="K10:M10"/>
    <mergeCell ref="C84:E84"/>
    <mergeCell ref="I84:J84"/>
    <mergeCell ref="K84:M84"/>
    <mergeCell ref="A89:E89"/>
    <mergeCell ref="I89:J89"/>
    <mergeCell ref="K89:M89"/>
    <mergeCell ref="I86:J86"/>
    <mergeCell ref="K86:M86"/>
    <mergeCell ref="C88:E88"/>
    <mergeCell ref="I88:J88"/>
    <mergeCell ref="A78:I78"/>
    <mergeCell ref="J78:K78"/>
    <mergeCell ref="A80:M80"/>
    <mergeCell ref="A82:E82"/>
    <mergeCell ref="K88:M88"/>
    <mergeCell ref="C87:E87"/>
    <mergeCell ref="I87:J87"/>
    <mergeCell ref="K87:M87"/>
    <mergeCell ref="A1:M1"/>
    <mergeCell ref="K3:M3"/>
    <mergeCell ref="K44:M44"/>
    <mergeCell ref="K81:M81"/>
    <mergeCell ref="I12:J12"/>
    <mergeCell ref="K12:M12"/>
    <mergeCell ref="C23:E23"/>
    <mergeCell ref="I23:J23"/>
    <mergeCell ref="K23:M23"/>
    <mergeCell ref="I85:J85"/>
    <mergeCell ref="K85:M85"/>
    <mergeCell ref="F82:F83"/>
    <mergeCell ref="I82:J83"/>
    <mergeCell ref="K82:M83"/>
    <mergeCell ref="C83:E83"/>
    <mergeCell ref="C73:E73"/>
    <mergeCell ref="I73:J73"/>
    <mergeCell ref="K73:M73"/>
    <mergeCell ref="C74:E74"/>
    <mergeCell ref="I74:J74"/>
  </mergeCells>
  <phoneticPr fontId="2" type="noConversion"/>
  <pageMargins left="0.59055118110236227" right="0" top="0.59055118110236227" bottom="0" header="0.31496062992125984" footer="0.31496062992125984"/>
  <pageSetup paperSize="9" scale="88" orientation="portrait" r:id="rId1"/>
  <rowBreaks count="2" manualBreakCount="2">
    <brk id="41" max="12" man="1"/>
    <brk id="79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zoomScaleNormal="100" workbookViewId="0"/>
  </sheetViews>
  <sheetFormatPr defaultRowHeight="16.5" x14ac:dyDescent="0.3"/>
  <cols>
    <col min="1" max="1" width="3.625" style="91" customWidth="1"/>
    <col min="2" max="2" width="3" style="91" customWidth="1"/>
    <col min="3" max="3" width="0.5" style="91" customWidth="1"/>
    <col min="4" max="4" width="7.625" style="91" customWidth="1"/>
    <col min="5" max="5" width="3" style="91" customWidth="1"/>
    <col min="6" max="8" width="9.5" style="91" customWidth="1"/>
    <col min="9" max="9" width="12.375" style="91" customWidth="1"/>
    <col min="10" max="10" width="15.875" style="91" customWidth="1"/>
    <col min="11" max="11" width="13.625" style="91" customWidth="1"/>
    <col min="12" max="12" width="12.75" style="91" customWidth="1"/>
    <col min="13" max="13" width="0.75" style="91" customWidth="1"/>
    <col min="14" max="16384" width="9" style="91"/>
  </cols>
  <sheetData>
    <row r="1" spans="1:13" ht="20.100000000000001" customHeight="1" x14ac:dyDescent="0.3"/>
    <row r="2" spans="1:13" ht="42.6" customHeight="1" x14ac:dyDescent="0.3">
      <c r="A2" s="168" t="s">
        <v>520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7.100000000000001" customHeight="1" x14ac:dyDescent="0.3">
      <c r="A3" s="118" t="s">
        <v>87</v>
      </c>
      <c r="B3" s="118"/>
      <c r="C3" s="118"/>
      <c r="D3" s="98" t="s">
        <v>88</v>
      </c>
      <c r="E3" s="118" t="s">
        <v>506</v>
      </c>
      <c r="F3" s="118"/>
      <c r="G3" s="118"/>
      <c r="H3" s="118"/>
      <c r="I3" s="118"/>
      <c r="J3" s="118"/>
      <c r="K3" s="160" t="s">
        <v>89</v>
      </c>
      <c r="L3" s="160"/>
      <c r="M3" s="160"/>
    </row>
    <row r="4" spans="1:13" ht="22.7" customHeight="1" x14ac:dyDescent="0.3">
      <c r="A4" s="166" t="s">
        <v>90</v>
      </c>
      <c r="B4" s="166"/>
      <c r="C4" s="166"/>
      <c r="D4" s="166"/>
      <c r="E4" s="166"/>
      <c r="F4" s="169" t="s">
        <v>495</v>
      </c>
      <c r="G4" s="163" t="s">
        <v>496</v>
      </c>
      <c r="H4" s="163" t="s">
        <v>497</v>
      </c>
      <c r="I4" s="166" t="s">
        <v>91</v>
      </c>
      <c r="J4" s="166"/>
      <c r="K4" s="166" t="s">
        <v>3</v>
      </c>
      <c r="L4" s="166"/>
      <c r="M4" s="166"/>
    </row>
    <row r="5" spans="1:13" ht="22.7" customHeight="1" x14ac:dyDescent="0.3">
      <c r="A5" s="99" t="s">
        <v>0</v>
      </c>
      <c r="B5" s="166" t="s">
        <v>1</v>
      </c>
      <c r="C5" s="166"/>
      <c r="D5" s="166" t="s">
        <v>2</v>
      </c>
      <c r="E5" s="166"/>
      <c r="F5" s="166"/>
      <c r="G5" s="164"/>
      <c r="H5" s="164"/>
      <c r="I5" s="166"/>
      <c r="J5" s="166"/>
      <c r="K5" s="166"/>
      <c r="L5" s="166"/>
      <c r="M5" s="166"/>
    </row>
    <row r="6" spans="1:13" ht="22.7" customHeight="1" x14ac:dyDescent="0.3">
      <c r="A6" s="100" t="s">
        <v>173</v>
      </c>
      <c r="B6" s="112"/>
      <c r="C6" s="112"/>
      <c r="D6" s="110"/>
      <c r="E6" s="111"/>
      <c r="F6" s="106">
        <v>1186936</v>
      </c>
      <c r="G6" s="106">
        <f>G7+G55+G105</f>
        <v>1169820</v>
      </c>
      <c r="H6" s="106">
        <f>F6-G6</f>
        <v>17116</v>
      </c>
      <c r="I6" s="157"/>
      <c r="J6" s="157"/>
      <c r="K6" s="157" t="s">
        <v>174</v>
      </c>
      <c r="L6" s="157"/>
      <c r="M6" s="157"/>
    </row>
    <row r="7" spans="1:13" ht="22.7" customHeight="1" x14ac:dyDescent="0.3">
      <c r="A7" s="102"/>
      <c r="B7" s="113" t="s">
        <v>175</v>
      </c>
      <c r="C7" s="114"/>
      <c r="D7" s="110"/>
      <c r="E7" s="111"/>
      <c r="F7" s="106">
        <v>713849</v>
      </c>
      <c r="G7" s="106">
        <f>G8+G13+G26+G33+G52</f>
        <v>703953</v>
      </c>
      <c r="H7" s="106">
        <f t="shared" ref="H7:H8" si="0">F7-G7</f>
        <v>9896</v>
      </c>
      <c r="I7" s="157"/>
      <c r="J7" s="157"/>
      <c r="K7" s="157" t="s">
        <v>174</v>
      </c>
      <c r="L7" s="157"/>
      <c r="M7" s="157"/>
    </row>
    <row r="8" spans="1:13" ht="22.7" customHeight="1" x14ac:dyDescent="0.3">
      <c r="A8" s="102"/>
      <c r="B8" s="172"/>
      <c r="C8" s="172"/>
      <c r="D8" s="158" t="s">
        <v>176</v>
      </c>
      <c r="E8" s="158"/>
      <c r="F8" s="106">
        <v>469089</v>
      </c>
      <c r="G8" s="106">
        <v>454150</v>
      </c>
      <c r="H8" s="106">
        <f t="shared" si="0"/>
        <v>14939</v>
      </c>
      <c r="I8" s="157"/>
      <c r="J8" s="157"/>
      <c r="K8" s="157" t="s">
        <v>174</v>
      </c>
      <c r="L8" s="157"/>
      <c r="M8" s="157"/>
    </row>
    <row r="9" spans="1:13" ht="22.7" customHeight="1" x14ac:dyDescent="0.3">
      <c r="A9" s="102"/>
      <c r="B9" s="172"/>
      <c r="C9" s="172"/>
      <c r="D9" s="165"/>
      <c r="E9" s="165"/>
      <c r="F9" s="107"/>
      <c r="G9" s="107"/>
      <c r="H9" s="107"/>
      <c r="I9" s="161" t="s">
        <v>177</v>
      </c>
      <c r="J9" s="161"/>
      <c r="K9" s="161" t="s">
        <v>178</v>
      </c>
      <c r="L9" s="161"/>
      <c r="M9" s="161"/>
    </row>
    <row r="10" spans="1:13" ht="22.7" customHeight="1" x14ac:dyDescent="0.3">
      <c r="A10" s="102"/>
      <c r="B10" s="172"/>
      <c r="C10" s="172"/>
      <c r="D10" s="165"/>
      <c r="E10" s="165"/>
      <c r="F10" s="107"/>
      <c r="G10" s="107"/>
      <c r="H10" s="107"/>
      <c r="I10" s="161" t="s">
        <v>179</v>
      </c>
      <c r="J10" s="161"/>
      <c r="K10" s="161" t="s">
        <v>180</v>
      </c>
      <c r="L10" s="161"/>
      <c r="M10" s="161"/>
    </row>
    <row r="11" spans="1:13" ht="22.7" customHeight="1" x14ac:dyDescent="0.3">
      <c r="A11" s="102"/>
      <c r="B11" s="172"/>
      <c r="C11" s="172"/>
      <c r="D11" s="165"/>
      <c r="E11" s="165"/>
      <c r="F11" s="107"/>
      <c r="G11" s="107"/>
      <c r="H11" s="107"/>
      <c r="I11" s="161" t="s">
        <v>181</v>
      </c>
      <c r="J11" s="161"/>
      <c r="K11" s="161" t="s">
        <v>182</v>
      </c>
      <c r="L11" s="161"/>
      <c r="M11" s="161"/>
    </row>
    <row r="12" spans="1:13" ht="22.7" customHeight="1" x14ac:dyDescent="0.3">
      <c r="A12" s="102"/>
      <c r="B12" s="172"/>
      <c r="C12" s="172"/>
      <c r="D12" s="165"/>
      <c r="E12" s="165"/>
      <c r="F12" s="107"/>
      <c r="G12" s="107"/>
      <c r="H12" s="107"/>
      <c r="I12" s="161" t="s">
        <v>183</v>
      </c>
      <c r="J12" s="161"/>
      <c r="K12" s="161" t="s">
        <v>184</v>
      </c>
      <c r="L12" s="161"/>
      <c r="M12" s="161"/>
    </row>
    <row r="13" spans="1:13" ht="22.7" customHeight="1" x14ac:dyDescent="0.3">
      <c r="A13" s="102"/>
      <c r="B13" s="172"/>
      <c r="C13" s="172"/>
      <c r="D13" s="158" t="s">
        <v>185</v>
      </c>
      <c r="E13" s="158"/>
      <c r="F13" s="106">
        <v>99644</v>
      </c>
      <c r="G13" s="106">
        <v>92766</v>
      </c>
      <c r="H13" s="106">
        <f>F13-G13</f>
        <v>6878</v>
      </c>
      <c r="I13" s="157"/>
      <c r="J13" s="157"/>
      <c r="K13" s="157" t="s">
        <v>174</v>
      </c>
      <c r="L13" s="157"/>
      <c r="M13" s="157"/>
    </row>
    <row r="14" spans="1:13" ht="22.7" customHeight="1" x14ac:dyDescent="0.3">
      <c r="A14" s="102"/>
      <c r="B14" s="172"/>
      <c r="C14" s="172"/>
      <c r="D14" s="165"/>
      <c r="E14" s="165"/>
      <c r="F14" s="107"/>
      <c r="G14" s="107"/>
      <c r="H14" s="107"/>
      <c r="I14" s="161" t="s">
        <v>186</v>
      </c>
      <c r="J14" s="161"/>
      <c r="K14" s="161" t="s">
        <v>187</v>
      </c>
      <c r="L14" s="161"/>
      <c r="M14" s="161"/>
    </row>
    <row r="15" spans="1:13" ht="22.7" customHeight="1" x14ac:dyDescent="0.3">
      <c r="A15" s="102"/>
      <c r="B15" s="172"/>
      <c r="C15" s="172"/>
      <c r="D15" s="165"/>
      <c r="E15" s="165"/>
      <c r="F15" s="107"/>
      <c r="G15" s="107"/>
      <c r="H15" s="107"/>
      <c r="I15" s="161" t="s">
        <v>188</v>
      </c>
      <c r="J15" s="161"/>
      <c r="K15" s="161" t="s">
        <v>189</v>
      </c>
      <c r="L15" s="161"/>
      <c r="M15" s="161"/>
    </row>
    <row r="16" spans="1:13" ht="22.7" customHeight="1" x14ac:dyDescent="0.3">
      <c r="A16" s="102"/>
      <c r="B16" s="172"/>
      <c r="C16" s="172"/>
      <c r="D16" s="165"/>
      <c r="E16" s="165"/>
      <c r="F16" s="107"/>
      <c r="G16" s="107"/>
      <c r="H16" s="107"/>
      <c r="I16" s="161" t="s">
        <v>190</v>
      </c>
      <c r="J16" s="161"/>
      <c r="K16" s="161" t="s">
        <v>191</v>
      </c>
      <c r="L16" s="161"/>
      <c r="M16" s="161"/>
    </row>
    <row r="17" spans="1:13" ht="22.7" customHeight="1" x14ac:dyDescent="0.3">
      <c r="A17" s="102"/>
      <c r="B17" s="172"/>
      <c r="C17" s="172"/>
      <c r="D17" s="165"/>
      <c r="E17" s="165"/>
      <c r="F17" s="107"/>
      <c r="G17" s="107"/>
      <c r="H17" s="107"/>
      <c r="I17" s="161" t="s">
        <v>192</v>
      </c>
      <c r="J17" s="161"/>
      <c r="K17" s="161" t="s">
        <v>193</v>
      </c>
      <c r="L17" s="161"/>
      <c r="M17" s="161"/>
    </row>
    <row r="18" spans="1:13" ht="22.7" customHeight="1" x14ac:dyDescent="0.3">
      <c r="A18" s="102"/>
      <c r="B18" s="172"/>
      <c r="C18" s="172"/>
      <c r="D18" s="165"/>
      <c r="E18" s="165"/>
      <c r="F18" s="107"/>
      <c r="G18" s="107"/>
      <c r="H18" s="107"/>
      <c r="I18" s="161" t="s">
        <v>194</v>
      </c>
      <c r="J18" s="161"/>
      <c r="K18" s="161" t="s">
        <v>195</v>
      </c>
      <c r="L18" s="161"/>
      <c r="M18" s="161"/>
    </row>
    <row r="19" spans="1:13" ht="22.7" customHeight="1" x14ac:dyDescent="0.3">
      <c r="A19" s="102"/>
      <c r="B19" s="172"/>
      <c r="C19" s="172"/>
      <c r="D19" s="165"/>
      <c r="E19" s="165"/>
      <c r="F19" s="107"/>
      <c r="G19" s="107"/>
      <c r="H19" s="107"/>
      <c r="I19" s="161" t="s">
        <v>196</v>
      </c>
      <c r="J19" s="161"/>
      <c r="K19" s="161" t="s">
        <v>197</v>
      </c>
      <c r="L19" s="161"/>
      <c r="M19" s="161"/>
    </row>
    <row r="20" spans="1:13" ht="22.7" customHeight="1" x14ac:dyDescent="0.3">
      <c r="A20" s="102"/>
      <c r="B20" s="172"/>
      <c r="C20" s="172"/>
      <c r="D20" s="165"/>
      <c r="E20" s="165"/>
      <c r="F20" s="107"/>
      <c r="G20" s="107"/>
      <c r="H20" s="107"/>
      <c r="I20" s="161" t="s">
        <v>198</v>
      </c>
      <c r="J20" s="161"/>
      <c r="K20" s="161" t="s">
        <v>199</v>
      </c>
      <c r="L20" s="161"/>
      <c r="M20" s="161"/>
    </row>
    <row r="21" spans="1:13" ht="22.7" customHeight="1" x14ac:dyDescent="0.3">
      <c r="A21" s="102"/>
      <c r="B21" s="172"/>
      <c r="C21" s="172"/>
      <c r="D21" s="165"/>
      <c r="E21" s="165"/>
      <c r="F21" s="107"/>
      <c r="G21" s="107"/>
      <c r="H21" s="107"/>
      <c r="I21" s="161" t="s">
        <v>200</v>
      </c>
      <c r="J21" s="161"/>
      <c r="K21" s="161" t="s">
        <v>201</v>
      </c>
      <c r="L21" s="161"/>
      <c r="M21" s="161"/>
    </row>
    <row r="22" spans="1:13" ht="22.7" customHeight="1" x14ac:dyDescent="0.3">
      <c r="A22" s="102"/>
      <c r="B22" s="172"/>
      <c r="C22" s="172"/>
      <c r="D22" s="165"/>
      <c r="E22" s="165"/>
      <c r="F22" s="107"/>
      <c r="G22" s="107"/>
      <c r="H22" s="107"/>
      <c r="I22" s="161" t="s">
        <v>202</v>
      </c>
      <c r="J22" s="161"/>
      <c r="K22" s="161" t="s">
        <v>203</v>
      </c>
      <c r="L22" s="161"/>
      <c r="M22" s="161"/>
    </row>
    <row r="23" spans="1:13" ht="22.7" customHeight="1" x14ac:dyDescent="0.3">
      <c r="A23" s="102"/>
      <c r="B23" s="172"/>
      <c r="C23" s="172"/>
      <c r="D23" s="165"/>
      <c r="E23" s="165"/>
      <c r="F23" s="107"/>
      <c r="G23" s="107"/>
      <c r="H23" s="107"/>
      <c r="I23" s="161" t="s">
        <v>204</v>
      </c>
      <c r="J23" s="161"/>
      <c r="K23" s="161" t="s">
        <v>205</v>
      </c>
      <c r="L23" s="161"/>
      <c r="M23" s="161"/>
    </row>
    <row r="24" spans="1:13" ht="22.7" customHeight="1" x14ac:dyDescent="0.3">
      <c r="A24" s="102"/>
      <c r="B24" s="172"/>
      <c r="C24" s="172"/>
      <c r="D24" s="165"/>
      <c r="E24" s="165"/>
      <c r="F24" s="107"/>
      <c r="G24" s="107"/>
      <c r="H24" s="107"/>
      <c r="I24" s="161" t="s">
        <v>206</v>
      </c>
      <c r="J24" s="161"/>
      <c r="K24" s="161" t="s">
        <v>207</v>
      </c>
      <c r="L24" s="161"/>
      <c r="M24" s="161"/>
    </row>
    <row r="25" spans="1:13" ht="22.7" customHeight="1" x14ac:dyDescent="0.3">
      <c r="A25" s="102"/>
      <c r="B25" s="172"/>
      <c r="C25" s="172"/>
      <c r="D25" s="165"/>
      <c r="E25" s="165"/>
      <c r="F25" s="107"/>
      <c r="G25" s="107"/>
      <c r="H25" s="107"/>
      <c r="I25" s="161" t="s">
        <v>208</v>
      </c>
      <c r="J25" s="161"/>
      <c r="K25" s="161" t="s">
        <v>209</v>
      </c>
      <c r="L25" s="161"/>
      <c r="M25" s="161"/>
    </row>
    <row r="26" spans="1:13" ht="22.7" customHeight="1" x14ac:dyDescent="0.3">
      <c r="A26" s="102"/>
      <c r="B26" s="172"/>
      <c r="C26" s="172"/>
      <c r="D26" s="158" t="s">
        <v>210</v>
      </c>
      <c r="E26" s="158"/>
      <c r="F26" s="106">
        <v>59441</v>
      </c>
      <c r="G26" s="106">
        <v>77026</v>
      </c>
      <c r="H26" s="106">
        <f>F26-G26</f>
        <v>-17585</v>
      </c>
      <c r="I26" s="157"/>
      <c r="J26" s="157"/>
      <c r="K26" s="157" t="s">
        <v>174</v>
      </c>
      <c r="L26" s="157"/>
      <c r="M26" s="157"/>
    </row>
    <row r="27" spans="1:13" ht="22.7" customHeight="1" x14ac:dyDescent="0.3">
      <c r="A27" s="102"/>
      <c r="B27" s="172"/>
      <c r="C27" s="172"/>
      <c r="D27" s="165"/>
      <c r="E27" s="165"/>
      <c r="F27" s="107"/>
      <c r="G27" s="107"/>
      <c r="H27" s="107"/>
      <c r="I27" s="161" t="s">
        <v>211</v>
      </c>
      <c r="J27" s="161"/>
      <c r="K27" s="161" t="s">
        <v>212</v>
      </c>
      <c r="L27" s="161"/>
      <c r="M27" s="161"/>
    </row>
    <row r="28" spans="1:13" ht="22.7" customHeight="1" x14ac:dyDescent="0.3">
      <c r="A28" s="102"/>
      <c r="B28" s="172"/>
      <c r="C28" s="172"/>
      <c r="D28" s="165"/>
      <c r="E28" s="165"/>
      <c r="F28" s="107"/>
      <c r="G28" s="107"/>
      <c r="H28" s="107"/>
      <c r="I28" s="161" t="s">
        <v>213</v>
      </c>
      <c r="J28" s="161"/>
      <c r="K28" s="161" t="s">
        <v>214</v>
      </c>
      <c r="L28" s="161"/>
      <c r="M28" s="161"/>
    </row>
    <row r="29" spans="1:13" ht="22.7" customHeight="1" x14ac:dyDescent="0.3">
      <c r="A29" s="102"/>
      <c r="B29" s="172"/>
      <c r="C29" s="172"/>
      <c r="D29" s="165"/>
      <c r="E29" s="165"/>
      <c r="F29" s="107"/>
      <c r="G29" s="107"/>
      <c r="H29" s="107"/>
      <c r="I29" s="161" t="s">
        <v>215</v>
      </c>
      <c r="J29" s="161"/>
      <c r="K29" s="161" t="s">
        <v>216</v>
      </c>
      <c r="L29" s="161"/>
      <c r="M29" s="161"/>
    </row>
    <row r="30" spans="1:13" ht="22.7" customHeight="1" x14ac:dyDescent="0.3">
      <c r="A30" s="102"/>
      <c r="B30" s="172"/>
      <c r="C30" s="172"/>
      <c r="D30" s="165"/>
      <c r="E30" s="165"/>
      <c r="F30" s="107"/>
      <c r="G30" s="107"/>
      <c r="H30" s="107"/>
      <c r="I30" s="161" t="s">
        <v>217</v>
      </c>
      <c r="J30" s="161"/>
      <c r="K30" s="161" t="s">
        <v>218</v>
      </c>
      <c r="L30" s="161"/>
      <c r="M30" s="161"/>
    </row>
    <row r="31" spans="1:13" ht="22.7" customHeight="1" x14ac:dyDescent="0.3">
      <c r="A31" s="102"/>
      <c r="B31" s="172"/>
      <c r="C31" s="172"/>
      <c r="D31" s="165"/>
      <c r="E31" s="165"/>
      <c r="F31" s="107"/>
      <c r="G31" s="107"/>
      <c r="H31" s="107"/>
      <c r="I31" s="161" t="s">
        <v>219</v>
      </c>
      <c r="J31" s="161"/>
      <c r="K31" s="161" t="s">
        <v>220</v>
      </c>
      <c r="L31" s="161"/>
      <c r="M31" s="161"/>
    </row>
    <row r="32" spans="1:13" ht="22.7" customHeight="1" x14ac:dyDescent="0.3">
      <c r="A32" s="102"/>
      <c r="B32" s="172"/>
      <c r="C32" s="172"/>
      <c r="D32" s="165"/>
      <c r="E32" s="165"/>
      <c r="F32" s="107"/>
      <c r="G32" s="107"/>
      <c r="H32" s="107"/>
      <c r="I32" s="161" t="s">
        <v>221</v>
      </c>
      <c r="J32" s="161"/>
      <c r="K32" s="161" t="s">
        <v>222</v>
      </c>
      <c r="L32" s="161"/>
      <c r="M32" s="161"/>
    </row>
    <row r="33" spans="1:13" ht="22.7" customHeight="1" x14ac:dyDescent="0.3">
      <c r="A33" s="102"/>
      <c r="B33" s="172"/>
      <c r="C33" s="172"/>
      <c r="D33" s="158" t="s">
        <v>223</v>
      </c>
      <c r="E33" s="158"/>
      <c r="F33" s="106">
        <v>58483</v>
      </c>
      <c r="G33" s="106">
        <v>52886</v>
      </c>
      <c r="H33" s="106">
        <f>F33-G33</f>
        <v>5597</v>
      </c>
      <c r="I33" s="157"/>
      <c r="J33" s="157"/>
      <c r="K33" s="157" t="s">
        <v>174</v>
      </c>
      <c r="L33" s="157"/>
      <c r="M33" s="157"/>
    </row>
    <row r="34" spans="1:13" ht="24.6" customHeight="1" x14ac:dyDescent="0.3"/>
    <row r="35" spans="1:13" ht="2.1" customHeight="1" x14ac:dyDescent="0.3"/>
    <row r="36" spans="1:13" ht="8.4499999999999993" customHeight="1" x14ac:dyDescent="0.3"/>
    <row r="37" spans="1:13" ht="17.100000000000001" customHeight="1" x14ac:dyDescent="0.3">
      <c r="A37" s="162" t="s">
        <v>128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05"/>
    </row>
    <row r="38" spans="1:13" ht="20.25" customHeight="1" x14ac:dyDescent="0.3"/>
    <row r="39" spans="1:13" ht="42.6" customHeight="1" x14ac:dyDescent="0.3">
      <c r="A39" s="168" t="s">
        <v>520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 ht="17.100000000000001" customHeight="1" x14ac:dyDescent="0.3">
      <c r="A40" s="118" t="s">
        <v>87</v>
      </c>
      <c r="B40" s="118"/>
      <c r="C40" s="118"/>
      <c r="D40" s="98" t="s">
        <v>88</v>
      </c>
      <c r="E40" s="118" t="s">
        <v>506</v>
      </c>
      <c r="F40" s="118"/>
      <c r="G40" s="118"/>
      <c r="H40" s="118"/>
      <c r="I40" s="118"/>
      <c r="J40" s="118"/>
      <c r="K40" s="160" t="s">
        <v>89</v>
      </c>
      <c r="L40" s="160"/>
      <c r="M40" s="160"/>
    </row>
    <row r="41" spans="1:13" ht="22.7" customHeight="1" x14ac:dyDescent="0.3">
      <c r="A41" s="166" t="s">
        <v>90</v>
      </c>
      <c r="B41" s="166"/>
      <c r="C41" s="166"/>
      <c r="D41" s="166"/>
      <c r="E41" s="166"/>
      <c r="F41" s="169" t="s">
        <v>495</v>
      </c>
      <c r="G41" s="163" t="s">
        <v>496</v>
      </c>
      <c r="H41" s="163" t="s">
        <v>497</v>
      </c>
      <c r="I41" s="166" t="s">
        <v>91</v>
      </c>
      <c r="J41" s="166"/>
      <c r="K41" s="166" t="s">
        <v>3</v>
      </c>
      <c r="L41" s="166"/>
      <c r="M41" s="166"/>
    </row>
    <row r="42" spans="1:13" ht="22.7" customHeight="1" x14ac:dyDescent="0.3">
      <c r="A42" s="99" t="s">
        <v>0</v>
      </c>
      <c r="B42" s="166" t="s">
        <v>1</v>
      </c>
      <c r="C42" s="166"/>
      <c r="D42" s="166" t="s">
        <v>2</v>
      </c>
      <c r="E42" s="166"/>
      <c r="F42" s="166"/>
      <c r="G42" s="164"/>
      <c r="H42" s="164"/>
      <c r="I42" s="166"/>
      <c r="J42" s="166"/>
      <c r="K42" s="166"/>
      <c r="L42" s="166"/>
      <c r="M42" s="166"/>
    </row>
    <row r="43" spans="1:13" ht="22.7" customHeight="1" x14ac:dyDescent="0.3">
      <c r="A43" s="102"/>
      <c r="B43" s="172"/>
      <c r="C43" s="172"/>
      <c r="D43" s="165"/>
      <c r="E43" s="165"/>
      <c r="F43" s="104"/>
      <c r="G43" s="104"/>
      <c r="H43" s="104"/>
      <c r="I43" s="161" t="s">
        <v>224</v>
      </c>
      <c r="J43" s="161"/>
      <c r="K43" s="161" t="s">
        <v>225</v>
      </c>
      <c r="L43" s="161"/>
      <c r="M43" s="161"/>
    </row>
    <row r="44" spans="1:13" ht="22.7" customHeight="1" x14ac:dyDescent="0.3">
      <c r="A44" s="102"/>
      <c r="B44" s="172"/>
      <c r="C44" s="172"/>
      <c r="D44" s="165"/>
      <c r="E44" s="165"/>
      <c r="F44" s="104"/>
      <c r="G44" s="104"/>
      <c r="H44" s="104"/>
      <c r="I44" s="161" t="s">
        <v>226</v>
      </c>
      <c r="J44" s="161"/>
      <c r="K44" s="161" t="s">
        <v>227</v>
      </c>
      <c r="L44" s="161"/>
      <c r="M44" s="161"/>
    </row>
    <row r="45" spans="1:13" ht="22.7" customHeight="1" x14ac:dyDescent="0.3">
      <c r="A45" s="102"/>
      <c r="B45" s="172"/>
      <c r="C45" s="172"/>
      <c r="D45" s="165"/>
      <c r="E45" s="165"/>
      <c r="F45" s="104"/>
      <c r="G45" s="104"/>
      <c r="H45" s="104"/>
      <c r="I45" s="161" t="s">
        <v>228</v>
      </c>
      <c r="J45" s="161"/>
      <c r="K45" s="161" t="s">
        <v>229</v>
      </c>
      <c r="L45" s="161"/>
      <c r="M45" s="161"/>
    </row>
    <row r="46" spans="1:13" ht="22.7" customHeight="1" x14ac:dyDescent="0.3">
      <c r="A46" s="102"/>
      <c r="B46" s="172"/>
      <c r="C46" s="172"/>
      <c r="D46" s="165"/>
      <c r="E46" s="165"/>
      <c r="F46" s="104"/>
      <c r="G46" s="104"/>
      <c r="H46" s="104"/>
      <c r="I46" s="161" t="s">
        <v>230</v>
      </c>
      <c r="J46" s="161"/>
      <c r="K46" s="161" t="s">
        <v>231</v>
      </c>
      <c r="L46" s="161"/>
      <c r="M46" s="161"/>
    </row>
    <row r="47" spans="1:13" ht="22.7" customHeight="1" x14ac:dyDescent="0.3">
      <c r="A47" s="102"/>
      <c r="B47" s="172"/>
      <c r="C47" s="172"/>
      <c r="D47" s="165"/>
      <c r="E47" s="165"/>
      <c r="F47" s="104"/>
      <c r="G47" s="104"/>
      <c r="H47" s="104"/>
      <c r="I47" s="161" t="s">
        <v>232</v>
      </c>
      <c r="J47" s="161"/>
      <c r="K47" s="161" t="s">
        <v>233</v>
      </c>
      <c r="L47" s="161"/>
      <c r="M47" s="161"/>
    </row>
    <row r="48" spans="1:13" ht="22.7" customHeight="1" x14ac:dyDescent="0.3">
      <c r="A48" s="102"/>
      <c r="B48" s="172"/>
      <c r="C48" s="172"/>
      <c r="D48" s="165"/>
      <c r="E48" s="165"/>
      <c r="F48" s="104"/>
      <c r="G48" s="104"/>
      <c r="H48" s="104"/>
      <c r="I48" s="161" t="s">
        <v>234</v>
      </c>
      <c r="J48" s="161"/>
      <c r="K48" s="161" t="s">
        <v>235</v>
      </c>
      <c r="L48" s="161"/>
      <c r="M48" s="161"/>
    </row>
    <row r="49" spans="1:13" ht="22.7" customHeight="1" x14ac:dyDescent="0.3">
      <c r="A49" s="102"/>
      <c r="B49" s="172"/>
      <c r="C49" s="172"/>
      <c r="D49" s="165"/>
      <c r="E49" s="165"/>
      <c r="F49" s="104"/>
      <c r="G49" s="104"/>
      <c r="H49" s="104"/>
      <c r="I49" s="161" t="s">
        <v>236</v>
      </c>
      <c r="J49" s="161"/>
      <c r="K49" s="161" t="s">
        <v>237</v>
      </c>
      <c r="L49" s="161"/>
      <c r="M49" s="161"/>
    </row>
    <row r="50" spans="1:13" ht="22.7" customHeight="1" x14ac:dyDescent="0.3">
      <c r="A50" s="102"/>
      <c r="B50" s="172"/>
      <c r="C50" s="172"/>
      <c r="D50" s="165"/>
      <c r="E50" s="165"/>
      <c r="F50" s="104"/>
      <c r="G50" s="104"/>
      <c r="H50" s="104"/>
      <c r="I50" s="161" t="s">
        <v>238</v>
      </c>
      <c r="J50" s="161"/>
      <c r="K50" s="161" t="s">
        <v>239</v>
      </c>
      <c r="L50" s="161"/>
      <c r="M50" s="161"/>
    </row>
    <row r="51" spans="1:13" ht="22.7" customHeight="1" x14ac:dyDescent="0.3">
      <c r="A51" s="102"/>
      <c r="B51" s="172"/>
      <c r="C51" s="172"/>
      <c r="D51" s="165"/>
      <c r="E51" s="165"/>
      <c r="F51" s="104"/>
      <c r="G51" s="104"/>
      <c r="H51" s="104"/>
      <c r="I51" s="161" t="s">
        <v>240</v>
      </c>
      <c r="J51" s="161"/>
      <c r="K51" s="161" t="s">
        <v>241</v>
      </c>
      <c r="L51" s="161"/>
      <c r="M51" s="161"/>
    </row>
    <row r="52" spans="1:13" ht="22.7" customHeight="1" x14ac:dyDescent="0.3">
      <c r="A52" s="102"/>
      <c r="B52" s="172"/>
      <c r="C52" s="172"/>
      <c r="D52" s="158" t="s">
        <v>242</v>
      </c>
      <c r="E52" s="158"/>
      <c r="F52" s="106">
        <v>27192</v>
      </c>
      <c r="G52" s="106">
        <v>27125</v>
      </c>
      <c r="H52" s="106">
        <f>F52-G52</f>
        <v>67</v>
      </c>
      <c r="I52" s="157"/>
      <c r="J52" s="157"/>
      <c r="K52" s="157" t="s">
        <v>174</v>
      </c>
      <c r="L52" s="157"/>
      <c r="M52" s="157"/>
    </row>
    <row r="53" spans="1:13" ht="22.7" customHeight="1" x14ac:dyDescent="0.3">
      <c r="A53" s="102"/>
      <c r="B53" s="172"/>
      <c r="C53" s="172"/>
      <c r="D53" s="165"/>
      <c r="E53" s="165"/>
      <c r="F53" s="107"/>
      <c r="G53" s="107"/>
      <c r="H53" s="107"/>
      <c r="I53" s="161" t="s">
        <v>243</v>
      </c>
      <c r="J53" s="161"/>
      <c r="K53" s="161" t="s">
        <v>244</v>
      </c>
      <c r="L53" s="161"/>
      <c r="M53" s="161"/>
    </row>
    <row r="54" spans="1:13" ht="22.7" customHeight="1" x14ac:dyDescent="0.3">
      <c r="A54" s="102"/>
      <c r="B54" s="172"/>
      <c r="C54" s="172"/>
      <c r="D54" s="165"/>
      <c r="E54" s="165"/>
      <c r="F54" s="107"/>
      <c r="G54" s="107"/>
      <c r="H54" s="107"/>
      <c r="I54" s="161" t="s">
        <v>245</v>
      </c>
      <c r="J54" s="161"/>
      <c r="K54" s="161" t="s">
        <v>246</v>
      </c>
      <c r="L54" s="161"/>
      <c r="M54" s="161"/>
    </row>
    <row r="55" spans="1:13" ht="22.7" customHeight="1" x14ac:dyDescent="0.3">
      <c r="A55" s="102"/>
      <c r="B55" s="113" t="s">
        <v>247</v>
      </c>
      <c r="C55" s="114"/>
      <c r="D55" s="110"/>
      <c r="E55" s="111"/>
      <c r="F55" s="106">
        <v>419385</v>
      </c>
      <c r="G55" s="106">
        <f>G56+G61+G83+G90+G101+G104</f>
        <v>396700</v>
      </c>
      <c r="H55" s="106">
        <f t="shared" ref="H55:H56" si="1">F55-G55</f>
        <v>22685</v>
      </c>
      <c r="I55" s="157"/>
      <c r="J55" s="157"/>
      <c r="K55" s="157" t="s">
        <v>174</v>
      </c>
      <c r="L55" s="157"/>
      <c r="M55" s="157"/>
    </row>
    <row r="56" spans="1:13" ht="22.7" customHeight="1" x14ac:dyDescent="0.3">
      <c r="A56" s="102"/>
      <c r="B56" s="172"/>
      <c r="C56" s="172"/>
      <c r="D56" s="158" t="s">
        <v>248</v>
      </c>
      <c r="E56" s="158"/>
      <c r="F56" s="106">
        <v>268396</v>
      </c>
      <c r="G56" s="106">
        <v>240120</v>
      </c>
      <c r="H56" s="106">
        <f t="shared" si="1"/>
        <v>28276</v>
      </c>
      <c r="I56" s="157"/>
      <c r="J56" s="157"/>
      <c r="K56" s="157" t="s">
        <v>174</v>
      </c>
      <c r="L56" s="157"/>
      <c r="M56" s="157"/>
    </row>
    <row r="57" spans="1:13" ht="22.7" customHeight="1" x14ac:dyDescent="0.3">
      <c r="A57" s="102"/>
      <c r="B57" s="172"/>
      <c r="C57" s="172"/>
      <c r="D57" s="165"/>
      <c r="E57" s="165"/>
      <c r="F57" s="107"/>
      <c r="G57" s="107"/>
      <c r="H57" s="107"/>
      <c r="I57" s="161" t="s">
        <v>249</v>
      </c>
      <c r="J57" s="161"/>
      <c r="K57" s="161" t="s">
        <v>250</v>
      </c>
      <c r="L57" s="161"/>
      <c r="M57" s="161"/>
    </row>
    <row r="58" spans="1:13" ht="22.7" customHeight="1" x14ac:dyDescent="0.3">
      <c r="A58" s="102"/>
      <c r="B58" s="172"/>
      <c r="C58" s="172"/>
      <c r="D58" s="165"/>
      <c r="E58" s="165"/>
      <c r="F58" s="107"/>
      <c r="G58" s="107"/>
      <c r="H58" s="107"/>
      <c r="I58" s="161" t="s">
        <v>251</v>
      </c>
      <c r="J58" s="161"/>
      <c r="K58" s="161" t="s">
        <v>252</v>
      </c>
      <c r="L58" s="161"/>
      <c r="M58" s="161"/>
    </row>
    <row r="59" spans="1:13" ht="22.7" customHeight="1" x14ac:dyDescent="0.3">
      <c r="A59" s="102"/>
      <c r="B59" s="172"/>
      <c r="C59" s="172"/>
      <c r="D59" s="165"/>
      <c r="E59" s="165"/>
      <c r="F59" s="107"/>
      <c r="G59" s="107"/>
      <c r="H59" s="107"/>
      <c r="I59" s="161" t="s">
        <v>253</v>
      </c>
      <c r="J59" s="161"/>
      <c r="K59" s="161" t="s">
        <v>254</v>
      </c>
      <c r="L59" s="161"/>
      <c r="M59" s="161"/>
    </row>
    <row r="60" spans="1:13" ht="22.7" customHeight="1" x14ac:dyDescent="0.3">
      <c r="A60" s="102"/>
      <c r="B60" s="172"/>
      <c r="C60" s="172"/>
      <c r="D60" s="165"/>
      <c r="E60" s="165"/>
      <c r="F60" s="107"/>
      <c r="G60" s="107"/>
      <c r="H60" s="107"/>
      <c r="I60" s="161" t="s">
        <v>255</v>
      </c>
      <c r="J60" s="161"/>
      <c r="K60" s="161" t="s">
        <v>256</v>
      </c>
      <c r="L60" s="161"/>
      <c r="M60" s="161"/>
    </row>
    <row r="61" spans="1:13" ht="22.7" customHeight="1" x14ac:dyDescent="0.3">
      <c r="A61" s="102"/>
      <c r="B61" s="172"/>
      <c r="C61" s="172"/>
      <c r="D61" s="158" t="s">
        <v>257</v>
      </c>
      <c r="E61" s="158"/>
      <c r="F61" s="106">
        <v>40464</v>
      </c>
      <c r="G61" s="106">
        <v>41445</v>
      </c>
      <c r="H61" s="106">
        <f>F61-G61</f>
        <v>-981</v>
      </c>
      <c r="I61" s="157"/>
      <c r="J61" s="157"/>
      <c r="K61" s="157" t="s">
        <v>174</v>
      </c>
      <c r="L61" s="157"/>
      <c r="M61" s="157"/>
    </row>
    <row r="62" spans="1:13" ht="22.7" customHeight="1" x14ac:dyDescent="0.3">
      <c r="A62" s="102"/>
      <c r="B62" s="172"/>
      <c r="C62" s="172"/>
      <c r="D62" s="165"/>
      <c r="E62" s="165"/>
      <c r="F62" s="107"/>
      <c r="G62" s="107"/>
      <c r="H62" s="107"/>
      <c r="I62" s="161" t="s">
        <v>258</v>
      </c>
      <c r="J62" s="161"/>
      <c r="K62" s="161" t="s">
        <v>259</v>
      </c>
      <c r="L62" s="161"/>
      <c r="M62" s="161"/>
    </row>
    <row r="63" spans="1:13" ht="22.7" customHeight="1" x14ac:dyDescent="0.3">
      <c r="A63" s="102"/>
      <c r="B63" s="172"/>
      <c r="C63" s="172"/>
      <c r="D63" s="165"/>
      <c r="E63" s="165"/>
      <c r="F63" s="107"/>
      <c r="G63" s="107"/>
      <c r="H63" s="107"/>
      <c r="I63" s="161" t="s">
        <v>260</v>
      </c>
      <c r="J63" s="161"/>
      <c r="K63" s="161" t="s">
        <v>261</v>
      </c>
      <c r="L63" s="161"/>
      <c r="M63" s="161"/>
    </row>
    <row r="64" spans="1:13" ht="22.7" customHeight="1" x14ac:dyDescent="0.3">
      <c r="A64" s="102"/>
      <c r="B64" s="172"/>
      <c r="C64" s="172"/>
      <c r="D64" s="165"/>
      <c r="E64" s="165"/>
      <c r="F64" s="107"/>
      <c r="G64" s="107"/>
      <c r="H64" s="107"/>
      <c r="I64" s="161" t="s">
        <v>262</v>
      </c>
      <c r="J64" s="161"/>
      <c r="K64" s="161" t="s">
        <v>263</v>
      </c>
      <c r="L64" s="161"/>
      <c r="M64" s="161"/>
    </row>
    <row r="65" spans="1:13" ht="22.7" customHeight="1" x14ac:dyDescent="0.3">
      <c r="A65" s="102"/>
      <c r="B65" s="172"/>
      <c r="C65" s="172"/>
      <c r="D65" s="165"/>
      <c r="E65" s="165"/>
      <c r="F65" s="107"/>
      <c r="G65" s="107"/>
      <c r="H65" s="107"/>
      <c r="I65" s="161" t="s">
        <v>264</v>
      </c>
      <c r="J65" s="161"/>
      <c r="K65" s="161" t="s">
        <v>263</v>
      </c>
      <c r="L65" s="161"/>
      <c r="M65" s="161"/>
    </row>
    <row r="66" spans="1:13" ht="22.7" customHeight="1" x14ac:dyDescent="0.3">
      <c r="A66" s="102"/>
      <c r="B66" s="172"/>
      <c r="C66" s="172"/>
      <c r="D66" s="165"/>
      <c r="E66" s="165"/>
      <c r="F66" s="107"/>
      <c r="G66" s="107"/>
      <c r="H66" s="107"/>
      <c r="I66" s="161" t="s">
        <v>265</v>
      </c>
      <c r="J66" s="161"/>
      <c r="K66" s="161" t="s">
        <v>193</v>
      </c>
      <c r="L66" s="161"/>
      <c r="M66" s="161"/>
    </row>
    <row r="67" spans="1:13" ht="22.7" customHeight="1" x14ac:dyDescent="0.3">
      <c r="A67" s="102"/>
      <c r="B67" s="172"/>
      <c r="C67" s="172"/>
      <c r="D67" s="165"/>
      <c r="E67" s="165"/>
      <c r="F67" s="107"/>
      <c r="G67" s="107"/>
      <c r="H67" s="107"/>
      <c r="I67" s="161" t="s">
        <v>266</v>
      </c>
      <c r="J67" s="161"/>
      <c r="K67" s="161" t="s">
        <v>267</v>
      </c>
      <c r="L67" s="161"/>
      <c r="M67" s="161"/>
    </row>
    <row r="68" spans="1:13" ht="22.7" customHeight="1" x14ac:dyDescent="0.3">
      <c r="A68" s="102"/>
      <c r="B68" s="172"/>
      <c r="C68" s="172"/>
      <c r="D68" s="165"/>
      <c r="E68" s="165"/>
      <c r="F68" s="107"/>
      <c r="G68" s="107"/>
      <c r="H68" s="107"/>
      <c r="I68" s="161" t="s">
        <v>268</v>
      </c>
      <c r="J68" s="161"/>
      <c r="K68" s="161" t="s">
        <v>269</v>
      </c>
      <c r="L68" s="161"/>
      <c r="M68" s="161"/>
    </row>
    <row r="69" spans="1:13" ht="22.7" customHeight="1" x14ac:dyDescent="0.3">
      <c r="A69" s="102"/>
      <c r="B69" s="172"/>
      <c r="C69" s="172"/>
      <c r="D69" s="165"/>
      <c r="E69" s="165"/>
      <c r="F69" s="107"/>
      <c r="G69" s="107"/>
      <c r="H69" s="107"/>
      <c r="I69" s="161" t="s">
        <v>270</v>
      </c>
      <c r="J69" s="161"/>
      <c r="K69" s="161" t="s">
        <v>271</v>
      </c>
      <c r="L69" s="161"/>
      <c r="M69" s="161"/>
    </row>
    <row r="70" spans="1:13" ht="22.7" customHeight="1" x14ac:dyDescent="0.3">
      <c r="A70" s="102"/>
      <c r="B70" s="172"/>
      <c r="C70" s="172"/>
      <c r="D70" s="165"/>
      <c r="E70" s="165"/>
      <c r="F70" s="107"/>
      <c r="G70" s="107"/>
      <c r="H70" s="107"/>
      <c r="I70" s="161" t="s">
        <v>272</v>
      </c>
      <c r="J70" s="161"/>
      <c r="K70" s="161" t="s">
        <v>273</v>
      </c>
      <c r="L70" s="161"/>
      <c r="M70" s="161"/>
    </row>
    <row r="71" spans="1:13" ht="24.6" customHeight="1" x14ac:dyDescent="0.3"/>
    <row r="72" spans="1:13" ht="2.1" customHeight="1" x14ac:dyDescent="0.3"/>
    <row r="73" spans="1:13" ht="8.4499999999999993" customHeight="1" x14ac:dyDescent="0.3"/>
    <row r="74" spans="1:13" ht="17.100000000000001" customHeight="1" x14ac:dyDescent="0.3">
      <c r="A74" s="162" t="s">
        <v>168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05"/>
    </row>
    <row r="75" spans="1:13" ht="20.25" customHeight="1" x14ac:dyDescent="0.3"/>
    <row r="76" spans="1:13" ht="42.6" customHeight="1" x14ac:dyDescent="0.3">
      <c r="A76" s="168" t="s">
        <v>520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1:13" ht="17.100000000000001" customHeight="1" x14ac:dyDescent="0.3">
      <c r="A77" s="118" t="s">
        <v>87</v>
      </c>
      <c r="B77" s="118"/>
      <c r="C77" s="118"/>
      <c r="D77" s="98" t="s">
        <v>88</v>
      </c>
      <c r="E77" s="118" t="s">
        <v>506</v>
      </c>
      <c r="F77" s="118"/>
      <c r="G77" s="118"/>
      <c r="H77" s="118"/>
      <c r="I77" s="118"/>
      <c r="J77" s="118"/>
      <c r="K77" s="160" t="s">
        <v>89</v>
      </c>
      <c r="L77" s="160"/>
      <c r="M77" s="160"/>
    </row>
    <row r="78" spans="1:13" ht="22.7" customHeight="1" x14ac:dyDescent="0.3">
      <c r="A78" s="166" t="s">
        <v>90</v>
      </c>
      <c r="B78" s="166"/>
      <c r="C78" s="166"/>
      <c r="D78" s="166"/>
      <c r="E78" s="166"/>
      <c r="F78" s="169" t="s">
        <v>495</v>
      </c>
      <c r="G78" s="163" t="s">
        <v>496</v>
      </c>
      <c r="H78" s="163" t="s">
        <v>497</v>
      </c>
      <c r="I78" s="166" t="s">
        <v>91</v>
      </c>
      <c r="J78" s="166"/>
      <c r="K78" s="166" t="s">
        <v>3</v>
      </c>
      <c r="L78" s="166"/>
      <c r="M78" s="166"/>
    </row>
    <row r="79" spans="1:13" ht="22.7" customHeight="1" x14ac:dyDescent="0.3">
      <c r="A79" s="99" t="s">
        <v>0</v>
      </c>
      <c r="B79" s="166" t="s">
        <v>1</v>
      </c>
      <c r="C79" s="166"/>
      <c r="D79" s="166" t="s">
        <v>2</v>
      </c>
      <c r="E79" s="166"/>
      <c r="F79" s="166"/>
      <c r="G79" s="164"/>
      <c r="H79" s="164"/>
      <c r="I79" s="166"/>
      <c r="J79" s="166"/>
      <c r="K79" s="166"/>
      <c r="L79" s="166"/>
      <c r="M79" s="166"/>
    </row>
    <row r="80" spans="1:13" ht="22.7" customHeight="1" x14ac:dyDescent="0.3">
      <c r="A80" s="102"/>
      <c r="B80" s="172"/>
      <c r="C80" s="172"/>
      <c r="D80" s="165"/>
      <c r="E80" s="165"/>
      <c r="F80" s="104"/>
      <c r="G80" s="104"/>
      <c r="H80" s="104"/>
      <c r="I80" s="161" t="s">
        <v>274</v>
      </c>
      <c r="J80" s="161"/>
      <c r="K80" s="161" t="s">
        <v>275</v>
      </c>
      <c r="L80" s="161"/>
      <c r="M80" s="161"/>
    </row>
    <row r="81" spans="1:13" ht="22.7" customHeight="1" x14ac:dyDescent="0.3">
      <c r="A81" s="102"/>
      <c r="B81" s="172"/>
      <c r="C81" s="172"/>
      <c r="D81" s="165"/>
      <c r="E81" s="165"/>
      <c r="F81" s="104"/>
      <c r="G81" s="104"/>
      <c r="H81" s="104"/>
      <c r="I81" s="161" t="s">
        <v>276</v>
      </c>
      <c r="J81" s="161"/>
      <c r="K81" s="161" t="s">
        <v>277</v>
      </c>
      <c r="L81" s="161"/>
      <c r="M81" s="161"/>
    </row>
    <row r="82" spans="1:13" ht="22.7" customHeight="1" x14ac:dyDescent="0.3">
      <c r="A82" s="102"/>
      <c r="B82" s="172"/>
      <c r="C82" s="172"/>
      <c r="D82" s="165"/>
      <c r="E82" s="165"/>
      <c r="F82" s="104"/>
      <c r="G82" s="104"/>
      <c r="H82" s="104"/>
      <c r="I82" s="161" t="s">
        <v>278</v>
      </c>
      <c r="J82" s="161"/>
      <c r="K82" s="161" t="s">
        <v>279</v>
      </c>
      <c r="L82" s="161"/>
      <c r="M82" s="161"/>
    </row>
    <row r="83" spans="1:13" ht="22.7" customHeight="1" x14ac:dyDescent="0.3">
      <c r="A83" s="102"/>
      <c r="B83" s="172"/>
      <c r="C83" s="172"/>
      <c r="D83" s="158" t="s">
        <v>280</v>
      </c>
      <c r="E83" s="158"/>
      <c r="F83" s="106">
        <v>49648</v>
      </c>
      <c r="G83" s="106">
        <v>35418</v>
      </c>
      <c r="H83" s="106">
        <f>F83-G83</f>
        <v>14230</v>
      </c>
      <c r="I83" s="157"/>
      <c r="J83" s="157"/>
      <c r="K83" s="157" t="s">
        <v>174</v>
      </c>
      <c r="L83" s="157"/>
      <c r="M83" s="157"/>
    </row>
    <row r="84" spans="1:13" ht="22.7" customHeight="1" x14ac:dyDescent="0.3">
      <c r="A84" s="102"/>
      <c r="B84" s="172"/>
      <c r="C84" s="172"/>
      <c r="D84" s="165"/>
      <c r="E84" s="165"/>
      <c r="F84" s="107"/>
      <c r="G84" s="107"/>
      <c r="H84" s="107"/>
      <c r="I84" s="161" t="s">
        <v>281</v>
      </c>
      <c r="J84" s="161"/>
      <c r="K84" s="161" t="s">
        <v>282</v>
      </c>
      <c r="L84" s="161"/>
      <c r="M84" s="161"/>
    </row>
    <row r="85" spans="1:13" ht="22.7" customHeight="1" x14ac:dyDescent="0.3">
      <c r="A85" s="102"/>
      <c r="B85" s="172"/>
      <c r="C85" s="172"/>
      <c r="D85" s="165"/>
      <c r="E85" s="165"/>
      <c r="F85" s="107"/>
      <c r="G85" s="107"/>
      <c r="H85" s="107"/>
      <c r="I85" s="161" t="s">
        <v>283</v>
      </c>
      <c r="J85" s="161"/>
      <c r="K85" s="161" t="s">
        <v>284</v>
      </c>
      <c r="L85" s="161"/>
      <c r="M85" s="161"/>
    </row>
    <row r="86" spans="1:13" ht="22.7" customHeight="1" x14ac:dyDescent="0.3">
      <c r="A86" s="102"/>
      <c r="B86" s="172"/>
      <c r="C86" s="172"/>
      <c r="D86" s="165"/>
      <c r="E86" s="165"/>
      <c r="F86" s="107"/>
      <c r="G86" s="107"/>
      <c r="H86" s="107"/>
      <c r="I86" s="161" t="s">
        <v>285</v>
      </c>
      <c r="J86" s="161"/>
      <c r="K86" s="161" t="s">
        <v>286</v>
      </c>
      <c r="L86" s="161"/>
      <c r="M86" s="161"/>
    </row>
    <row r="87" spans="1:13" ht="22.7" customHeight="1" x14ac:dyDescent="0.3">
      <c r="A87" s="102"/>
      <c r="B87" s="172"/>
      <c r="C87" s="172"/>
      <c r="D87" s="165"/>
      <c r="E87" s="165"/>
      <c r="F87" s="107"/>
      <c r="G87" s="107"/>
      <c r="H87" s="107"/>
      <c r="I87" s="161" t="s">
        <v>287</v>
      </c>
      <c r="J87" s="161"/>
      <c r="K87" s="161" t="s">
        <v>288</v>
      </c>
      <c r="L87" s="161"/>
      <c r="M87" s="161"/>
    </row>
    <row r="88" spans="1:13" ht="22.7" customHeight="1" x14ac:dyDescent="0.3">
      <c r="A88" s="102"/>
      <c r="B88" s="172"/>
      <c r="C88" s="172"/>
      <c r="D88" s="165"/>
      <c r="E88" s="165"/>
      <c r="F88" s="107"/>
      <c r="G88" s="107"/>
      <c r="H88" s="107"/>
      <c r="I88" s="161" t="s">
        <v>289</v>
      </c>
      <c r="J88" s="161"/>
      <c r="K88" s="161" t="s">
        <v>290</v>
      </c>
      <c r="L88" s="161"/>
      <c r="M88" s="161"/>
    </row>
    <row r="89" spans="1:13" ht="22.7" customHeight="1" x14ac:dyDescent="0.3">
      <c r="A89" s="102"/>
      <c r="B89" s="172"/>
      <c r="C89" s="172"/>
      <c r="D89" s="165"/>
      <c r="E89" s="165"/>
      <c r="F89" s="107"/>
      <c r="G89" s="107"/>
      <c r="H89" s="107"/>
      <c r="I89" s="161" t="s">
        <v>291</v>
      </c>
      <c r="J89" s="161"/>
      <c r="K89" s="161" t="s">
        <v>292</v>
      </c>
      <c r="L89" s="161"/>
      <c r="M89" s="161"/>
    </row>
    <row r="90" spans="1:13" ht="22.7" customHeight="1" x14ac:dyDescent="0.3">
      <c r="A90" s="102"/>
      <c r="B90" s="172"/>
      <c r="C90" s="172"/>
      <c r="D90" s="158" t="s">
        <v>293</v>
      </c>
      <c r="E90" s="158"/>
      <c r="F90" s="106">
        <v>42548</v>
      </c>
      <c r="G90" s="106">
        <v>40117</v>
      </c>
      <c r="H90" s="106">
        <f>F90-G90</f>
        <v>2431</v>
      </c>
      <c r="I90" s="157"/>
      <c r="J90" s="157"/>
      <c r="K90" s="157" t="s">
        <v>174</v>
      </c>
      <c r="L90" s="157"/>
      <c r="M90" s="157"/>
    </row>
    <row r="91" spans="1:13" ht="22.7" customHeight="1" x14ac:dyDescent="0.3">
      <c r="A91" s="102"/>
      <c r="B91" s="172"/>
      <c r="C91" s="172"/>
      <c r="D91" s="165"/>
      <c r="E91" s="165"/>
      <c r="F91" s="107"/>
      <c r="G91" s="107"/>
      <c r="H91" s="107"/>
      <c r="I91" s="161" t="s">
        <v>294</v>
      </c>
      <c r="J91" s="161"/>
      <c r="K91" s="161" t="s">
        <v>295</v>
      </c>
      <c r="L91" s="161"/>
      <c r="M91" s="161"/>
    </row>
    <row r="92" spans="1:13" ht="22.7" customHeight="1" x14ac:dyDescent="0.3">
      <c r="A92" s="102"/>
      <c r="B92" s="172"/>
      <c r="C92" s="172"/>
      <c r="D92" s="165"/>
      <c r="E92" s="165"/>
      <c r="F92" s="107"/>
      <c r="G92" s="107"/>
      <c r="H92" s="107"/>
      <c r="I92" s="161" t="s">
        <v>296</v>
      </c>
      <c r="J92" s="161"/>
      <c r="K92" s="161" t="s">
        <v>297</v>
      </c>
      <c r="L92" s="161"/>
      <c r="M92" s="161"/>
    </row>
    <row r="93" spans="1:13" ht="22.7" customHeight="1" x14ac:dyDescent="0.3">
      <c r="A93" s="102"/>
      <c r="B93" s="172"/>
      <c r="C93" s="172"/>
      <c r="D93" s="165"/>
      <c r="E93" s="165"/>
      <c r="F93" s="107"/>
      <c r="G93" s="107"/>
      <c r="H93" s="107"/>
      <c r="I93" s="161" t="s">
        <v>298</v>
      </c>
      <c r="J93" s="161"/>
      <c r="K93" s="161" t="s">
        <v>299</v>
      </c>
      <c r="L93" s="161"/>
      <c r="M93" s="161"/>
    </row>
    <row r="94" spans="1:13" ht="22.7" customHeight="1" x14ac:dyDescent="0.3">
      <c r="A94" s="102"/>
      <c r="B94" s="172"/>
      <c r="C94" s="172"/>
      <c r="D94" s="165"/>
      <c r="E94" s="165"/>
      <c r="F94" s="107"/>
      <c r="G94" s="107"/>
      <c r="H94" s="107"/>
      <c r="I94" s="161" t="s">
        <v>300</v>
      </c>
      <c r="J94" s="161"/>
      <c r="K94" s="161" t="s">
        <v>301</v>
      </c>
      <c r="L94" s="161"/>
      <c r="M94" s="161"/>
    </row>
    <row r="95" spans="1:13" ht="22.7" customHeight="1" x14ac:dyDescent="0.3">
      <c r="A95" s="102"/>
      <c r="B95" s="172"/>
      <c r="C95" s="172"/>
      <c r="D95" s="165"/>
      <c r="E95" s="165"/>
      <c r="F95" s="107"/>
      <c r="G95" s="107"/>
      <c r="H95" s="107"/>
      <c r="I95" s="161" t="s">
        <v>302</v>
      </c>
      <c r="J95" s="161"/>
      <c r="K95" s="161" t="s">
        <v>303</v>
      </c>
      <c r="L95" s="161"/>
      <c r="M95" s="161"/>
    </row>
    <row r="96" spans="1:13" ht="22.7" customHeight="1" x14ac:dyDescent="0.3">
      <c r="A96" s="102"/>
      <c r="B96" s="172"/>
      <c r="C96" s="172"/>
      <c r="D96" s="165"/>
      <c r="E96" s="165"/>
      <c r="F96" s="107"/>
      <c r="G96" s="107"/>
      <c r="H96" s="107"/>
      <c r="I96" s="161" t="s">
        <v>304</v>
      </c>
      <c r="J96" s="161"/>
      <c r="K96" s="161" t="s">
        <v>305</v>
      </c>
      <c r="L96" s="161"/>
      <c r="M96" s="161"/>
    </row>
    <row r="97" spans="1:13" ht="22.7" customHeight="1" x14ac:dyDescent="0.3">
      <c r="A97" s="102"/>
      <c r="B97" s="172"/>
      <c r="C97" s="172"/>
      <c r="D97" s="165"/>
      <c r="E97" s="165"/>
      <c r="F97" s="107"/>
      <c r="G97" s="107"/>
      <c r="H97" s="107"/>
      <c r="I97" s="161" t="s">
        <v>306</v>
      </c>
      <c r="J97" s="161"/>
      <c r="K97" s="161" t="s">
        <v>307</v>
      </c>
      <c r="L97" s="161"/>
      <c r="M97" s="161"/>
    </row>
    <row r="98" spans="1:13" ht="22.7" customHeight="1" x14ac:dyDescent="0.3">
      <c r="A98" s="102"/>
      <c r="B98" s="172"/>
      <c r="C98" s="172"/>
      <c r="D98" s="165"/>
      <c r="E98" s="165"/>
      <c r="F98" s="107"/>
      <c r="G98" s="107"/>
      <c r="H98" s="107"/>
      <c r="I98" s="161" t="s">
        <v>308</v>
      </c>
      <c r="J98" s="161"/>
      <c r="K98" s="161" t="s">
        <v>309</v>
      </c>
      <c r="L98" s="161"/>
      <c r="M98" s="161"/>
    </row>
    <row r="99" spans="1:13" ht="22.7" customHeight="1" x14ac:dyDescent="0.3">
      <c r="A99" s="102"/>
      <c r="B99" s="172"/>
      <c r="C99" s="172"/>
      <c r="D99" s="165"/>
      <c r="E99" s="165"/>
      <c r="F99" s="107"/>
      <c r="G99" s="107"/>
      <c r="H99" s="107"/>
      <c r="I99" s="161" t="s">
        <v>310</v>
      </c>
      <c r="J99" s="161"/>
      <c r="K99" s="161" t="s">
        <v>311</v>
      </c>
      <c r="L99" s="161"/>
      <c r="M99" s="161"/>
    </row>
    <row r="100" spans="1:13" ht="22.7" customHeight="1" x14ac:dyDescent="0.3">
      <c r="A100" s="102"/>
      <c r="B100" s="172"/>
      <c r="C100" s="172"/>
      <c r="D100" s="165"/>
      <c r="E100" s="165"/>
      <c r="F100" s="107"/>
      <c r="G100" s="107"/>
      <c r="H100" s="107"/>
      <c r="I100" s="161" t="s">
        <v>312</v>
      </c>
      <c r="J100" s="161"/>
      <c r="K100" s="161" t="s">
        <v>313</v>
      </c>
      <c r="L100" s="161"/>
      <c r="M100" s="161"/>
    </row>
    <row r="101" spans="1:13" ht="22.7" customHeight="1" x14ac:dyDescent="0.3">
      <c r="A101" s="102"/>
      <c r="B101" s="172"/>
      <c r="C101" s="172"/>
      <c r="D101" s="158" t="s">
        <v>314</v>
      </c>
      <c r="E101" s="158"/>
      <c r="F101" s="106">
        <v>18329</v>
      </c>
      <c r="G101" s="106">
        <v>16928</v>
      </c>
      <c r="H101" s="106">
        <f>F101-G101</f>
        <v>1401</v>
      </c>
      <c r="I101" s="157"/>
      <c r="J101" s="157"/>
      <c r="K101" s="157" t="s">
        <v>174</v>
      </c>
      <c r="L101" s="157"/>
      <c r="M101" s="157"/>
    </row>
    <row r="102" spans="1:13" ht="22.7" customHeight="1" x14ac:dyDescent="0.3">
      <c r="A102" s="102"/>
      <c r="B102" s="172"/>
      <c r="C102" s="172"/>
      <c r="D102" s="165"/>
      <c r="E102" s="165"/>
      <c r="F102" s="107"/>
      <c r="G102" s="107"/>
      <c r="H102" s="107"/>
      <c r="I102" s="161" t="s">
        <v>315</v>
      </c>
      <c r="J102" s="161"/>
      <c r="K102" s="161" t="s">
        <v>316</v>
      </c>
      <c r="L102" s="161"/>
      <c r="M102" s="161"/>
    </row>
    <row r="103" spans="1:13" ht="22.7" customHeight="1" x14ac:dyDescent="0.3">
      <c r="A103" s="102"/>
      <c r="B103" s="172"/>
      <c r="C103" s="172"/>
      <c r="D103" s="165"/>
      <c r="E103" s="165"/>
      <c r="F103" s="107"/>
      <c r="G103" s="107"/>
      <c r="H103" s="107"/>
      <c r="I103" s="161" t="s">
        <v>317</v>
      </c>
      <c r="J103" s="161"/>
      <c r="K103" s="161" t="s">
        <v>318</v>
      </c>
      <c r="L103" s="161"/>
      <c r="M103" s="161"/>
    </row>
    <row r="104" spans="1:13" ht="22.7" customHeight="1" x14ac:dyDescent="0.3">
      <c r="A104" s="102"/>
      <c r="B104" s="172"/>
      <c r="C104" s="172"/>
      <c r="D104" s="158" t="s">
        <v>515</v>
      </c>
      <c r="E104" s="158"/>
      <c r="F104" s="106">
        <v>0</v>
      </c>
      <c r="G104" s="106">
        <v>22672</v>
      </c>
      <c r="H104" s="106">
        <f t="shared" ref="H104:H106" si="2">F104-G104</f>
        <v>-22672</v>
      </c>
      <c r="I104" s="157"/>
      <c r="J104" s="157"/>
      <c r="K104" s="157" t="s">
        <v>174</v>
      </c>
      <c r="L104" s="157"/>
      <c r="M104" s="157"/>
    </row>
    <row r="105" spans="1:13" ht="22.7" customHeight="1" x14ac:dyDescent="0.3">
      <c r="A105" s="102"/>
      <c r="B105" s="113" t="s">
        <v>319</v>
      </c>
      <c r="C105" s="114"/>
      <c r="D105" s="110"/>
      <c r="E105" s="111"/>
      <c r="F105" s="106">
        <v>53702</v>
      </c>
      <c r="G105" s="106">
        <f>G106</f>
        <v>69167</v>
      </c>
      <c r="H105" s="106">
        <f t="shared" si="2"/>
        <v>-15465</v>
      </c>
      <c r="I105" s="157"/>
      <c r="J105" s="157"/>
      <c r="K105" s="157" t="s">
        <v>174</v>
      </c>
      <c r="L105" s="157"/>
      <c r="M105" s="157"/>
    </row>
    <row r="106" spans="1:13" ht="22.7" customHeight="1" x14ac:dyDescent="0.3">
      <c r="A106" s="102"/>
      <c r="B106" s="172"/>
      <c r="C106" s="172"/>
      <c r="D106" s="158" t="s">
        <v>319</v>
      </c>
      <c r="E106" s="158"/>
      <c r="F106" s="106">
        <v>53702</v>
      </c>
      <c r="G106" s="106">
        <v>69167</v>
      </c>
      <c r="H106" s="106">
        <f t="shared" si="2"/>
        <v>-15465</v>
      </c>
      <c r="I106" s="157"/>
      <c r="J106" s="157"/>
      <c r="K106" s="157" t="s">
        <v>174</v>
      </c>
      <c r="L106" s="157"/>
      <c r="M106" s="157"/>
    </row>
    <row r="107" spans="1:13" ht="22.7" customHeight="1" x14ac:dyDescent="0.3">
      <c r="A107" s="102"/>
      <c r="B107" s="172"/>
      <c r="C107" s="172"/>
      <c r="D107" s="165"/>
      <c r="E107" s="165"/>
      <c r="F107" s="107"/>
      <c r="G107" s="107"/>
      <c r="H107" s="107"/>
      <c r="I107" s="161" t="s">
        <v>320</v>
      </c>
      <c r="J107" s="161"/>
      <c r="K107" s="161" t="s">
        <v>321</v>
      </c>
      <c r="L107" s="161"/>
      <c r="M107" s="161"/>
    </row>
    <row r="108" spans="1:13" ht="22.7" customHeight="1" x14ac:dyDescent="0.3">
      <c r="A108" s="102"/>
      <c r="B108" s="172"/>
      <c r="C108" s="172"/>
      <c r="D108" s="165"/>
      <c r="E108" s="165"/>
      <c r="F108" s="107"/>
      <c r="G108" s="107"/>
      <c r="H108" s="107"/>
      <c r="I108" s="161" t="s">
        <v>322</v>
      </c>
      <c r="J108" s="161"/>
      <c r="K108" s="161" t="s">
        <v>323</v>
      </c>
      <c r="L108" s="161"/>
      <c r="M108" s="161"/>
    </row>
    <row r="109" spans="1:13" ht="24.6" customHeight="1" x14ac:dyDescent="0.3"/>
    <row r="110" spans="1:13" ht="2.1" customHeight="1" x14ac:dyDescent="0.3"/>
    <row r="111" spans="1:13" ht="8.4499999999999993" customHeight="1" x14ac:dyDescent="0.3"/>
    <row r="112" spans="1:13" ht="17.100000000000001" customHeight="1" x14ac:dyDescent="0.3">
      <c r="A112" s="162" t="s">
        <v>172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05"/>
    </row>
    <row r="113" spans="1:13" ht="20.45" customHeight="1" x14ac:dyDescent="0.3"/>
    <row r="114" spans="1:13" ht="42.6" customHeight="1" x14ac:dyDescent="0.3">
      <c r="A114" s="168" t="s">
        <v>520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</row>
    <row r="115" spans="1:13" ht="17.100000000000001" customHeight="1" x14ac:dyDescent="0.3">
      <c r="A115" s="118" t="s">
        <v>87</v>
      </c>
      <c r="B115" s="118"/>
      <c r="C115" s="118"/>
      <c r="D115" s="98" t="s">
        <v>88</v>
      </c>
      <c r="E115" s="118" t="s">
        <v>506</v>
      </c>
      <c r="F115" s="118"/>
      <c r="G115" s="118"/>
      <c r="H115" s="118"/>
      <c r="I115" s="118"/>
      <c r="J115" s="118"/>
      <c r="K115" s="160" t="s">
        <v>89</v>
      </c>
      <c r="L115" s="160"/>
      <c r="M115" s="160"/>
    </row>
    <row r="116" spans="1:13" ht="22.7" customHeight="1" x14ac:dyDescent="0.3">
      <c r="A116" s="166" t="s">
        <v>90</v>
      </c>
      <c r="B116" s="166"/>
      <c r="C116" s="166"/>
      <c r="D116" s="166"/>
      <c r="E116" s="166"/>
      <c r="F116" s="169" t="s">
        <v>495</v>
      </c>
      <c r="G116" s="163" t="s">
        <v>496</v>
      </c>
      <c r="H116" s="163" t="s">
        <v>497</v>
      </c>
      <c r="I116" s="166" t="s">
        <v>91</v>
      </c>
      <c r="J116" s="166"/>
      <c r="K116" s="166" t="s">
        <v>3</v>
      </c>
      <c r="L116" s="166"/>
      <c r="M116" s="166"/>
    </row>
    <row r="117" spans="1:13" ht="22.7" customHeight="1" x14ac:dyDescent="0.3">
      <c r="A117" s="99" t="s">
        <v>0</v>
      </c>
      <c r="B117" s="166" t="s">
        <v>1</v>
      </c>
      <c r="C117" s="166"/>
      <c r="D117" s="166" t="s">
        <v>2</v>
      </c>
      <c r="E117" s="166"/>
      <c r="F117" s="166"/>
      <c r="G117" s="164"/>
      <c r="H117" s="164"/>
      <c r="I117" s="166"/>
      <c r="J117" s="166"/>
      <c r="K117" s="166"/>
      <c r="L117" s="166"/>
      <c r="M117" s="166"/>
    </row>
    <row r="118" spans="1:13" ht="22.7" customHeight="1" x14ac:dyDescent="0.3">
      <c r="A118" s="102"/>
      <c r="B118" s="172"/>
      <c r="C118" s="172"/>
      <c r="D118" s="165"/>
      <c r="E118" s="165"/>
      <c r="F118" s="104"/>
      <c r="G118" s="104"/>
      <c r="H118" s="104"/>
      <c r="I118" s="161" t="s">
        <v>324</v>
      </c>
      <c r="J118" s="161"/>
      <c r="K118" s="161" t="s">
        <v>325</v>
      </c>
      <c r="L118" s="161"/>
      <c r="M118" s="161"/>
    </row>
    <row r="119" spans="1:13" ht="22.7" customHeight="1" x14ac:dyDescent="0.3">
      <c r="A119" s="100" t="s">
        <v>326</v>
      </c>
      <c r="B119" s="112"/>
      <c r="C119" s="112"/>
      <c r="D119" s="110"/>
      <c r="E119" s="111"/>
      <c r="F119" s="106">
        <v>76608</v>
      </c>
      <c r="G119" s="106">
        <f>G120+G165</f>
        <v>73226</v>
      </c>
      <c r="H119" s="106">
        <f t="shared" ref="H119:H121" si="3">F119-G119</f>
        <v>3382</v>
      </c>
      <c r="I119" s="157"/>
      <c r="J119" s="157"/>
      <c r="K119" s="157" t="s">
        <v>174</v>
      </c>
      <c r="L119" s="157"/>
      <c r="M119" s="157"/>
    </row>
    <row r="120" spans="1:13" ht="22.7" customHeight="1" x14ac:dyDescent="0.3">
      <c r="A120" s="102"/>
      <c r="B120" s="113" t="s">
        <v>327</v>
      </c>
      <c r="C120" s="114"/>
      <c r="D120" s="110"/>
      <c r="E120" s="111"/>
      <c r="F120" s="106">
        <v>69418</v>
      </c>
      <c r="G120" s="106">
        <f>G121+G133+G159+G162</f>
        <v>66476</v>
      </c>
      <c r="H120" s="106">
        <f t="shared" si="3"/>
        <v>2942</v>
      </c>
      <c r="I120" s="157"/>
      <c r="J120" s="157"/>
      <c r="K120" s="157" t="s">
        <v>174</v>
      </c>
      <c r="L120" s="157"/>
      <c r="M120" s="157"/>
    </row>
    <row r="121" spans="1:13" ht="22.7" customHeight="1" x14ac:dyDescent="0.3">
      <c r="A121" s="102"/>
      <c r="B121" s="172"/>
      <c r="C121" s="172"/>
      <c r="D121" s="158" t="s">
        <v>328</v>
      </c>
      <c r="E121" s="158"/>
      <c r="F121" s="106">
        <v>30695</v>
      </c>
      <c r="G121" s="106">
        <v>27101</v>
      </c>
      <c r="H121" s="106">
        <f t="shared" si="3"/>
        <v>3594</v>
      </c>
      <c r="I121" s="157"/>
      <c r="J121" s="157"/>
      <c r="K121" s="157" t="s">
        <v>174</v>
      </c>
      <c r="L121" s="157"/>
      <c r="M121" s="157"/>
    </row>
    <row r="122" spans="1:13" ht="22.7" customHeight="1" x14ac:dyDescent="0.3">
      <c r="A122" s="102"/>
      <c r="B122" s="172"/>
      <c r="C122" s="172"/>
      <c r="D122" s="165"/>
      <c r="E122" s="165"/>
      <c r="F122" s="107"/>
      <c r="G122" s="107"/>
      <c r="H122" s="107"/>
      <c r="I122" s="161" t="s">
        <v>329</v>
      </c>
      <c r="J122" s="161"/>
      <c r="K122" s="161" t="s">
        <v>330</v>
      </c>
      <c r="L122" s="161"/>
      <c r="M122" s="161"/>
    </row>
    <row r="123" spans="1:13" ht="22.7" customHeight="1" x14ac:dyDescent="0.3">
      <c r="A123" s="102"/>
      <c r="B123" s="172"/>
      <c r="C123" s="172"/>
      <c r="D123" s="165"/>
      <c r="E123" s="165"/>
      <c r="F123" s="107"/>
      <c r="G123" s="107"/>
      <c r="H123" s="107"/>
      <c r="I123" s="161" t="s">
        <v>331</v>
      </c>
      <c r="J123" s="161"/>
      <c r="K123" s="161" t="s">
        <v>332</v>
      </c>
      <c r="L123" s="161"/>
      <c r="M123" s="161"/>
    </row>
    <row r="124" spans="1:13" ht="22.7" customHeight="1" x14ac:dyDescent="0.3">
      <c r="A124" s="102"/>
      <c r="B124" s="172"/>
      <c r="C124" s="172"/>
      <c r="D124" s="165"/>
      <c r="E124" s="165"/>
      <c r="F124" s="107"/>
      <c r="G124" s="107"/>
      <c r="H124" s="107"/>
      <c r="I124" s="161" t="s">
        <v>333</v>
      </c>
      <c r="J124" s="161"/>
      <c r="K124" s="161" t="s">
        <v>334</v>
      </c>
      <c r="L124" s="161"/>
      <c r="M124" s="161"/>
    </row>
    <row r="125" spans="1:13" ht="22.7" customHeight="1" x14ac:dyDescent="0.3">
      <c r="A125" s="102"/>
      <c r="B125" s="172"/>
      <c r="C125" s="172"/>
      <c r="D125" s="165"/>
      <c r="E125" s="165"/>
      <c r="F125" s="107"/>
      <c r="G125" s="107"/>
      <c r="H125" s="107"/>
      <c r="I125" s="161" t="s">
        <v>335</v>
      </c>
      <c r="J125" s="161"/>
      <c r="K125" s="161" t="s">
        <v>336</v>
      </c>
      <c r="L125" s="161"/>
      <c r="M125" s="161"/>
    </row>
    <row r="126" spans="1:13" ht="22.7" customHeight="1" x14ac:dyDescent="0.3">
      <c r="A126" s="102"/>
      <c r="B126" s="172"/>
      <c r="C126" s="172"/>
      <c r="D126" s="165"/>
      <c r="E126" s="165"/>
      <c r="F126" s="107"/>
      <c r="G126" s="107"/>
      <c r="H126" s="107"/>
      <c r="I126" s="161" t="s">
        <v>337</v>
      </c>
      <c r="J126" s="161"/>
      <c r="K126" s="161" t="s">
        <v>323</v>
      </c>
      <c r="L126" s="161"/>
      <c r="M126" s="161"/>
    </row>
    <row r="127" spans="1:13" ht="22.7" customHeight="1" x14ac:dyDescent="0.3">
      <c r="A127" s="102"/>
      <c r="B127" s="172"/>
      <c r="C127" s="172"/>
      <c r="D127" s="165"/>
      <c r="E127" s="165"/>
      <c r="F127" s="107"/>
      <c r="G127" s="107"/>
      <c r="H127" s="107"/>
      <c r="I127" s="161" t="s">
        <v>338</v>
      </c>
      <c r="J127" s="161"/>
      <c r="K127" s="161" t="s">
        <v>323</v>
      </c>
      <c r="L127" s="161"/>
      <c r="M127" s="161"/>
    </row>
    <row r="128" spans="1:13" ht="22.7" customHeight="1" x14ac:dyDescent="0.3">
      <c r="A128" s="102"/>
      <c r="B128" s="172"/>
      <c r="C128" s="172"/>
      <c r="D128" s="165"/>
      <c r="E128" s="165"/>
      <c r="F128" s="107"/>
      <c r="G128" s="107"/>
      <c r="H128" s="107"/>
      <c r="I128" s="161" t="s">
        <v>339</v>
      </c>
      <c r="J128" s="161"/>
      <c r="K128" s="161" t="s">
        <v>340</v>
      </c>
      <c r="L128" s="161"/>
      <c r="M128" s="161"/>
    </row>
    <row r="129" spans="1:13" ht="22.7" customHeight="1" x14ac:dyDescent="0.3">
      <c r="A129" s="102"/>
      <c r="B129" s="172"/>
      <c r="C129" s="172"/>
      <c r="D129" s="165"/>
      <c r="E129" s="165"/>
      <c r="F129" s="107"/>
      <c r="G129" s="107"/>
      <c r="H129" s="107"/>
      <c r="I129" s="161" t="s">
        <v>341</v>
      </c>
      <c r="J129" s="161"/>
      <c r="K129" s="161" t="s">
        <v>342</v>
      </c>
      <c r="L129" s="161"/>
      <c r="M129" s="161"/>
    </row>
    <row r="130" spans="1:13" ht="22.7" customHeight="1" x14ac:dyDescent="0.3">
      <c r="A130" s="102"/>
      <c r="B130" s="172"/>
      <c r="C130" s="172"/>
      <c r="D130" s="165"/>
      <c r="E130" s="165"/>
      <c r="F130" s="107"/>
      <c r="G130" s="107"/>
      <c r="H130" s="107"/>
      <c r="I130" s="161" t="s">
        <v>343</v>
      </c>
      <c r="J130" s="161"/>
      <c r="K130" s="161" t="s">
        <v>344</v>
      </c>
      <c r="L130" s="161"/>
      <c r="M130" s="161"/>
    </row>
    <row r="131" spans="1:13" ht="22.7" customHeight="1" x14ac:dyDescent="0.3">
      <c r="A131" s="102"/>
      <c r="B131" s="172"/>
      <c r="C131" s="172"/>
      <c r="D131" s="165"/>
      <c r="E131" s="165"/>
      <c r="F131" s="107"/>
      <c r="G131" s="107"/>
      <c r="H131" s="107"/>
      <c r="I131" s="161" t="s">
        <v>345</v>
      </c>
      <c r="J131" s="161"/>
      <c r="K131" s="161" t="s">
        <v>346</v>
      </c>
      <c r="L131" s="161"/>
      <c r="M131" s="161"/>
    </row>
    <row r="132" spans="1:13" ht="22.7" customHeight="1" x14ac:dyDescent="0.3">
      <c r="A132" s="102"/>
      <c r="B132" s="172"/>
      <c r="C132" s="172"/>
      <c r="D132" s="165"/>
      <c r="E132" s="165"/>
      <c r="F132" s="107"/>
      <c r="G132" s="107"/>
      <c r="H132" s="107"/>
      <c r="I132" s="161" t="s">
        <v>347</v>
      </c>
      <c r="J132" s="161"/>
      <c r="K132" s="161" t="s">
        <v>348</v>
      </c>
      <c r="L132" s="161"/>
      <c r="M132" s="161"/>
    </row>
    <row r="133" spans="1:13" ht="22.7" customHeight="1" x14ac:dyDescent="0.3">
      <c r="A133" s="102"/>
      <c r="B133" s="172"/>
      <c r="C133" s="172"/>
      <c r="D133" s="158" t="s">
        <v>349</v>
      </c>
      <c r="E133" s="158"/>
      <c r="F133" s="106">
        <v>25628</v>
      </c>
      <c r="G133" s="106">
        <v>31434</v>
      </c>
      <c r="H133" s="106">
        <f>F133-G133</f>
        <v>-5806</v>
      </c>
      <c r="I133" s="157"/>
      <c r="J133" s="157"/>
      <c r="K133" s="157" t="s">
        <v>174</v>
      </c>
      <c r="L133" s="157"/>
      <c r="M133" s="157"/>
    </row>
    <row r="134" spans="1:13" ht="22.7" customHeight="1" x14ac:dyDescent="0.3">
      <c r="A134" s="102"/>
      <c r="B134" s="172"/>
      <c r="C134" s="172"/>
      <c r="D134" s="165"/>
      <c r="E134" s="165"/>
      <c r="F134" s="107"/>
      <c r="G134" s="107"/>
      <c r="H134" s="107"/>
      <c r="I134" s="161" t="s">
        <v>350</v>
      </c>
      <c r="J134" s="161"/>
      <c r="K134" s="161" t="s">
        <v>351</v>
      </c>
      <c r="L134" s="161"/>
      <c r="M134" s="161"/>
    </row>
    <row r="135" spans="1:13" ht="22.7" customHeight="1" x14ac:dyDescent="0.3">
      <c r="A135" s="102"/>
      <c r="B135" s="172"/>
      <c r="C135" s="172"/>
      <c r="D135" s="165"/>
      <c r="E135" s="165"/>
      <c r="F135" s="107"/>
      <c r="G135" s="107"/>
      <c r="H135" s="107"/>
      <c r="I135" s="161" t="s">
        <v>352</v>
      </c>
      <c r="J135" s="161"/>
      <c r="K135" s="161" t="s">
        <v>353</v>
      </c>
      <c r="L135" s="161"/>
      <c r="M135" s="161"/>
    </row>
    <row r="136" spans="1:13" ht="22.7" customHeight="1" x14ac:dyDescent="0.3">
      <c r="A136" s="102"/>
      <c r="B136" s="172"/>
      <c r="C136" s="172"/>
      <c r="D136" s="165"/>
      <c r="E136" s="165"/>
      <c r="F136" s="107"/>
      <c r="G136" s="107"/>
      <c r="H136" s="107"/>
      <c r="I136" s="161" t="s">
        <v>354</v>
      </c>
      <c r="J136" s="161"/>
      <c r="K136" s="161" t="s">
        <v>355</v>
      </c>
      <c r="L136" s="161"/>
      <c r="M136" s="161"/>
    </row>
    <row r="137" spans="1:13" ht="22.7" customHeight="1" x14ac:dyDescent="0.3">
      <c r="A137" s="102"/>
      <c r="B137" s="172"/>
      <c r="C137" s="172"/>
      <c r="D137" s="165"/>
      <c r="E137" s="165"/>
      <c r="F137" s="107"/>
      <c r="G137" s="107"/>
      <c r="H137" s="107"/>
      <c r="I137" s="161" t="s">
        <v>356</v>
      </c>
      <c r="J137" s="161"/>
      <c r="K137" s="161" t="s">
        <v>323</v>
      </c>
      <c r="L137" s="161"/>
      <c r="M137" s="161"/>
    </row>
    <row r="138" spans="1:13" ht="22.7" customHeight="1" x14ac:dyDescent="0.3">
      <c r="A138" s="102"/>
      <c r="B138" s="172"/>
      <c r="C138" s="172"/>
      <c r="D138" s="165"/>
      <c r="E138" s="165"/>
      <c r="F138" s="107"/>
      <c r="G138" s="107"/>
      <c r="H138" s="107"/>
      <c r="I138" s="161" t="s">
        <v>357</v>
      </c>
      <c r="J138" s="161"/>
      <c r="K138" s="161" t="s">
        <v>358</v>
      </c>
      <c r="L138" s="161"/>
      <c r="M138" s="161"/>
    </row>
    <row r="139" spans="1:13" ht="22.7" customHeight="1" x14ac:dyDescent="0.3">
      <c r="A139" s="102"/>
      <c r="B139" s="172"/>
      <c r="C139" s="172"/>
      <c r="D139" s="165"/>
      <c r="E139" s="165"/>
      <c r="F139" s="107"/>
      <c r="G139" s="107"/>
      <c r="H139" s="107"/>
      <c r="I139" s="161" t="s">
        <v>359</v>
      </c>
      <c r="J139" s="161"/>
      <c r="K139" s="161" t="s">
        <v>360</v>
      </c>
      <c r="L139" s="161"/>
      <c r="M139" s="161"/>
    </row>
    <row r="140" spans="1:13" ht="22.7" customHeight="1" x14ac:dyDescent="0.3">
      <c r="A140" s="102"/>
      <c r="B140" s="172"/>
      <c r="C140" s="172"/>
      <c r="D140" s="165"/>
      <c r="E140" s="165"/>
      <c r="F140" s="107"/>
      <c r="G140" s="107"/>
      <c r="H140" s="107"/>
      <c r="I140" s="161" t="s">
        <v>361</v>
      </c>
      <c r="J140" s="161"/>
      <c r="K140" s="161" t="s">
        <v>362</v>
      </c>
      <c r="L140" s="161"/>
      <c r="M140" s="161"/>
    </row>
    <row r="141" spans="1:13" ht="22.7" customHeight="1" x14ac:dyDescent="0.3">
      <c r="A141" s="102"/>
      <c r="B141" s="172"/>
      <c r="C141" s="172"/>
      <c r="D141" s="165"/>
      <c r="E141" s="165"/>
      <c r="F141" s="107"/>
      <c r="G141" s="107"/>
      <c r="H141" s="107"/>
      <c r="I141" s="161" t="s">
        <v>363</v>
      </c>
      <c r="J141" s="161"/>
      <c r="K141" s="161" t="s">
        <v>364</v>
      </c>
      <c r="L141" s="161"/>
      <c r="M141" s="161"/>
    </row>
    <row r="142" spans="1:13" ht="22.7" customHeight="1" x14ac:dyDescent="0.3">
      <c r="A142" s="102"/>
      <c r="B142" s="172"/>
      <c r="C142" s="172"/>
      <c r="D142" s="165"/>
      <c r="E142" s="165"/>
      <c r="F142" s="107"/>
      <c r="G142" s="107"/>
      <c r="H142" s="107"/>
      <c r="I142" s="161" t="s">
        <v>365</v>
      </c>
      <c r="J142" s="161"/>
      <c r="K142" s="161" t="s">
        <v>366</v>
      </c>
      <c r="L142" s="161"/>
      <c r="M142" s="161"/>
    </row>
    <row r="143" spans="1:13" ht="22.7" customHeight="1" x14ac:dyDescent="0.3">
      <c r="A143" s="102"/>
      <c r="B143" s="172"/>
      <c r="C143" s="172"/>
      <c r="D143" s="165"/>
      <c r="E143" s="165"/>
      <c r="F143" s="107"/>
      <c r="G143" s="107"/>
      <c r="H143" s="107"/>
      <c r="I143" s="161" t="s">
        <v>367</v>
      </c>
      <c r="J143" s="161"/>
      <c r="K143" s="161" t="s">
        <v>368</v>
      </c>
      <c r="L143" s="161"/>
      <c r="M143" s="161"/>
    </row>
    <row r="144" spans="1:13" ht="22.7" customHeight="1" x14ac:dyDescent="0.3">
      <c r="A144" s="102"/>
      <c r="B144" s="172"/>
      <c r="C144" s="172"/>
      <c r="D144" s="165"/>
      <c r="E144" s="165"/>
      <c r="F144" s="107"/>
      <c r="G144" s="107"/>
      <c r="H144" s="107"/>
      <c r="I144" s="161" t="s">
        <v>369</v>
      </c>
      <c r="J144" s="161"/>
      <c r="K144" s="161" t="s">
        <v>184</v>
      </c>
      <c r="L144" s="161"/>
      <c r="M144" s="161"/>
    </row>
    <row r="145" spans="1:13" ht="22.7" customHeight="1" x14ac:dyDescent="0.3">
      <c r="A145" s="102"/>
      <c r="B145" s="172"/>
      <c r="C145" s="172"/>
      <c r="D145" s="165"/>
      <c r="E145" s="165"/>
      <c r="F145" s="107"/>
      <c r="G145" s="107"/>
      <c r="H145" s="107"/>
      <c r="I145" s="161" t="s">
        <v>370</v>
      </c>
      <c r="J145" s="161"/>
      <c r="K145" s="161" t="s">
        <v>371</v>
      </c>
      <c r="L145" s="161"/>
      <c r="M145" s="161"/>
    </row>
    <row r="146" spans="1:13" ht="24.6" customHeight="1" x14ac:dyDescent="0.3"/>
    <row r="147" spans="1:13" ht="2.1" customHeight="1" x14ac:dyDescent="0.3"/>
    <row r="148" spans="1:13" ht="8.4499999999999993" customHeight="1" x14ac:dyDescent="0.3"/>
    <row r="149" spans="1:13" ht="17.100000000000001" customHeight="1" x14ac:dyDescent="0.3">
      <c r="A149" s="162" t="s">
        <v>372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05"/>
    </row>
    <row r="150" spans="1:13" ht="20.25" customHeight="1" x14ac:dyDescent="0.3"/>
    <row r="151" spans="1:13" ht="42.6" customHeight="1" x14ac:dyDescent="0.3">
      <c r="A151" s="168" t="s">
        <v>520</v>
      </c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</row>
    <row r="152" spans="1:13" ht="17.100000000000001" customHeight="1" x14ac:dyDescent="0.3">
      <c r="A152" s="118" t="s">
        <v>87</v>
      </c>
      <c r="B152" s="118"/>
      <c r="C152" s="118"/>
      <c r="D152" s="98" t="s">
        <v>88</v>
      </c>
      <c r="E152" s="118" t="s">
        <v>506</v>
      </c>
      <c r="F152" s="118"/>
      <c r="G152" s="118"/>
      <c r="H152" s="118"/>
      <c r="I152" s="118"/>
      <c r="J152" s="118"/>
      <c r="K152" s="160" t="s">
        <v>89</v>
      </c>
      <c r="L152" s="160"/>
      <c r="M152" s="160"/>
    </row>
    <row r="153" spans="1:13" ht="22.7" customHeight="1" x14ac:dyDescent="0.3">
      <c r="A153" s="166" t="s">
        <v>90</v>
      </c>
      <c r="B153" s="166"/>
      <c r="C153" s="166"/>
      <c r="D153" s="166"/>
      <c r="E153" s="166"/>
      <c r="F153" s="169" t="s">
        <v>495</v>
      </c>
      <c r="G153" s="163" t="s">
        <v>496</v>
      </c>
      <c r="H153" s="163" t="s">
        <v>497</v>
      </c>
      <c r="I153" s="166" t="s">
        <v>91</v>
      </c>
      <c r="J153" s="166"/>
      <c r="K153" s="166" t="s">
        <v>3</v>
      </c>
      <c r="L153" s="166"/>
      <c r="M153" s="166"/>
    </row>
    <row r="154" spans="1:13" ht="22.7" customHeight="1" x14ac:dyDescent="0.3">
      <c r="A154" s="99" t="s">
        <v>0</v>
      </c>
      <c r="B154" s="166" t="s">
        <v>1</v>
      </c>
      <c r="C154" s="166"/>
      <c r="D154" s="166" t="s">
        <v>2</v>
      </c>
      <c r="E154" s="166"/>
      <c r="F154" s="166"/>
      <c r="G154" s="164"/>
      <c r="H154" s="164"/>
      <c r="I154" s="166"/>
      <c r="J154" s="166"/>
      <c r="K154" s="166"/>
      <c r="L154" s="166"/>
      <c r="M154" s="166"/>
    </row>
    <row r="155" spans="1:13" ht="22.7" customHeight="1" x14ac:dyDescent="0.3">
      <c r="A155" s="102"/>
      <c r="B155" s="172"/>
      <c r="C155" s="172"/>
      <c r="D155" s="165"/>
      <c r="E155" s="165"/>
      <c r="F155" s="104"/>
      <c r="G155" s="104"/>
      <c r="H155" s="104"/>
      <c r="I155" s="161" t="s">
        <v>373</v>
      </c>
      <c r="J155" s="161"/>
      <c r="K155" s="161" t="s">
        <v>374</v>
      </c>
      <c r="L155" s="161"/>
      <c r="M155" s="161"/>
    </row>
    <row r="156" spans="1:13" ht="22.7" customHeight="1" x14ac:dyDescent="0.3">
      <c r="A156" s="102"/>
      <c r="B156" s="172"/>
      <c r="C156" s="172"/>
      <c r="D156" s="165"/>
      <c r="E156" s="165"/>
      <c r="F156" s="104"/>
      <c r="G156" s="104"/>
      <c r="H156" s="104"/>
      <c r="I156" s="161" t="s">
        <v>375</v>
      </c>
      <c r="J156" s="161"/>
      <c r="K156" s="161" t="s">
        <v>376</v>
      </c>
      <c r="L156" s="161"/>
      <c r="M156" s="161"/>
    </row>
    <row r="157" spans="1:13" ht="22.7" customHeight="1" x14ac:dyDescent="0.3">
      <c r="A157" s="102"/>
      <c r="B157" s="172"/>
      <c r="C157" s="172"/>
      <c r="D157" s="165"/>
      <c r="E157" s="165"/>
      <c r="F157" s="104"/>
      <c r="G157" s="104"/>
      <c r="H157" s="104"/>
      <c r="I157" s="161" t="s">
        <v>377</v>
      </c>
      <c r="J157" s="161"/>
      <c r="K157" s="161" t="s">
        <v>378</v>
      </c>
      <c r="L157" s="161"/>
      <c r="M157" s="161"/>
    </row>
    <row r="158" spans="1:13" ht="22.7" customHeight="1" x14ac:dyDescent="0.3">
      <c r="A158" s="102"/>
      <c r="B158" s="172"/>
      <c r="C158" s="172"/>
      <c r="D158" s="165"/>
      <c r="E158" s="165"/>
      <c r="F158" s="104"/>
      <c r="G158" s="104"/>
      <c r="H158" s="104"/>
      <c r="I158" s="161" t="s">
        <v>379</v>
      </c>
      <c r="J158" s="161"/>
      <c r="K158" s="161" t="s">
        <v>207</v>
      </c>
      <c r="L158" s="161"/>
      <c r="M158" s="161"/>
    </row>
    <row r="159" spans="1:13" ht="22.7" customHeight="1" x14ac:dyDescent="0.3">
      <c r="A159" s="102"/>
      <c r="B159" s="172"/>
      <c r="C159" s="172"/>
      <c r="D159" s="158" t="s">
        <v>380</v>
      </c>
      <c r="E159" s="158"/>
      <c r="F159" s="106">
        <v>9000</v>
      </c>
      <c r="G159" s="106">
        <v>6793</v>
      </c>
      <c r="H159" s="106">
        <f>F159-G159</f>
        <v>2207</v>
      </c>
      <c r="I159" s="157"/>
      <c r="J159" s="157"/>
      <c r="K159" s="157" t="s">
        <v>174</v>
      </c>
      <c r="L159" s="157"/>
      <c r="M159" s="157"/>
    </row>
    <row r="160" spans="1:13" ht="22.7" customHeight="1" x14ac:dyDescent="0.3">
      <c r="A160" s="102"/>
      <c r="B160" s="172"/>
      <c r="C160" s="172"/>
      <c r="D160" s="165"/>
      <c r="E160" s="165"/>
      <c r="F160" s="107"/>
      <c r="G160" s="107"/>
      <c r="H160" s="107"/>
      <c r="I160" s="161" t="s">
        <v>381</v>
      </c>
      <c r="J160" s="161"/>
      <c r="K160" s="161" t="s">
        <v>382</v>
      </c>
      <c r="L160" s="161"/>
      <c r="M160" s="161"/>
    </row>
    <row r="161" spans="1:13" ht="22.7" customHeight="1" x14ac:dyDescent="0.3">
      <c r="A161" s="102"/>
      <c r="B161" s="172"/>
      <c r="C161" s="172"/>
      <c r="D161" s="165"/>
      <c r="E161" s="165"/>
      <c r="F161" s="107"/>
      <c r="G161" s="107"/>
      <c r="H161" s="107"/>
      <c r="I161" s="161" t="s">
        <v>383</v>
      </c>
      <c r="J161" s="161"/>
      <c r="K161" s="161" t="s">
        <v>384</v>
      </c>
      <c r="L161" s="161"/>
      <c r="M161" s="161"/>
    </row>
    <row r="162" spans="1:13" ht="22.7" customHeight="1" x14ac:dyDescent="0.3">
      <c r="A162" s="102"/>
      <c r="B162" s="172"/>
      <c r="C162" s="172"/>
      <c r="D162" s="158" t="s">
        <v>385</v>
      </c>
      <c r="E162" s="158"/>
      <c r="F162" s="106">
        <v>4095</v>
      </c>
      <c r="G162" s="106">
        <v>1148</v>
      </c>
      <c r="H162" s="106">
        <f>F162-G162</f>
        <v>2947</v>
      </c>
      <c r="I162" s="157"/>
      <c r="J162" s="157"/>
      <c r="K162" s="157" t="s">
        <v>174</v>
      </c>
      <c r="L162" s="157"/>
      <c r="M162" s="157"/>
    </row>
    <row r="163" spans="1:13" ht="22.7" customHeight="1" x14ac:dyDescent="0.3">
      <c r="A163" s="102"/>
      <c r="B163" s="172"/>
      <c r="C163" s="172"/>
      <c r="D163" s="165"/>
      <c r="E163" s="165"/>
      <c r="F163" s="107"/>
      <c r="G163" s="107"/>
      <c r="H163" s="107"/>
      <c r="I163" s="161" t="s">
        <v>386</v>
      </c>
      <c r="J163" s="161"/>
      <c r="K163" s="161" t="s">
        <v>387</v>
      </c>
      <c r="L163" s="161"/>
      <c r="M163" s="161"/>
    </row>
    <row r="164" spans="1:13" ht="22.7" customHeight="1" x14ac:dyDescent="0.3">
      <c r="A164" s="102"/>
      <c r="B164" s="172"/>
      <c r="C164" s="172"/>
      <c r="D164" s="165"/>
      <c r="E164" s="165"/>
      <c r="F164" s="107"/>
      <c r="G164" s="107"/>
      <c r="H164" s="107"/>
      <c r="I164" s="161" t="s">
        <v>388</v>
      </c>
      <c r="J164" s="161"/>
      <c r="K164" s="161" t="s">
        <v>389</v>
      </c>
      <c r="L164" s="161"/>
      <c r="M164" s="161"/>
    </row>
    <row r="165" spans="1:13" ht="22.7" customHeight="1" x14ac:dyDescent="0.3">
      <c r="A165" s="102"/>
      <c r="B165" s="113" t="s">
        <v>390</v>
      </c>
      <c r="C165" s="114"/>
      <c r="D165" s="110"/>
      <c r="E165" s="111"/>
      <c r="F165" s="106">
        <v>7190</v>
      </c>
      <c r="G165" s="106">
        <f>G166+G170</f>
        <v>6750</v>
      </c>
      <c r="H165" s="106">
        <f t="shared" ref="H165:H166" si="4">F165-G165</f>
        <v>440</v>
      </c>
      <c r="I165" s="157"/>
      <c r="J165" s="157"/>
      <c r="K165" s="157" t="s">
        <v>174</v>
      </c>
      <c r="L165" s="157"/>
      <c r="M165" s="157"/>
    </row>
    <row r="166" spans="1:13" ht="22.7" customHeight="1" x14ac:dyDescent="0.3">
      <c r="A166" s="102"/>
      <c r="B166" s="172"/>
      <c r="C166" s="172"/>
      <c r="D166" s="158" t="s">
        <v>391</v>
      </c>
      <c r="E166" s="158"/>
      <c r="F166" s="106">
        <v>4190</v>
      </c>
      <c r="G166" s="106">
        <v>3750</v>
      </c>
      <c r="H166" s="106">
        <f t="shared" si="4"/>
        <v>440</v>
      </c>
      <c r="I166" s="157"/>
      <c r="J166" s="157"/>
      <c r="K166" s="157" t="s">
        <v>174</v>
      </c>
      <c r="L166" s="157"/>
      <c r="M166" s="157"/>
    </row>
    <row r="167" spans="1:13" ht="22.7" customHeight="1" x14ac:dyDescent="0.3">
      <c r="A167" s="102"/>
      <c r="B167" s="172"/>
      <c r="C167" s="172"/>
      <c r="D167" s="165"/>
      <c r="E167" s="165"/>
      <c r="F167" s="107"/>
      <c r="G167" s="107"/>
      <c r="H167" s="107"/>
      <c r="I167" s="161" t="s">
        <v>392</v>
      </c>
      <c r="J167" s="161"/>
      <c r="K167" s="161" t="s">
        <v>393</v>
      </c>
      <c r="L167" s="161"/>
      <c r="M167" s="161"/>
    </row>
    <row r="168" spans="1:13" ht="22.7" customHeight="1" x14ac:dyDescent="0.3">
      <c r="A168" s="102"/>
      <c r="B168" s="172"/>
      <c r="C168" s="172"/>
      <c r="D168" s="165"/>
      <c r="E168" s="165"/>
      <c r="F168" s="107"/>
      <c r="G168" s="107"/>
      <c r="H168" s="107"/>
      <c r="I168" s="161" t="s">
        <v>394</v>
      </c>
      <c r="J168" s="161"/>
      <c r="K168" s="161" t="s">
        <v>395</v>
      </c>
      <c r="L168" s="161"/>
      <c r="M168" s="161"/>
    </row>
    <row r="169" spans="1:13" ht="22.7" customHeight="1" x14ac:dyDescent="0.3">
      <c r="A169" s="102"/>
      <c r="B169" s="172"/>
      <c r="C169" s="172"/>
      <c r="D169" s="165"/>
      <c r="E169" s="165"/>
      <c r="F169" s="107"/>
      <c r="G169" s="107"/>
      <c r="H169" s="107"/>
      <c r="I169" s="161" t="s">
        <v>396</v>
      </c>
      <c r="J169" s="161"/>
      <c r="K169" s="161" t="s">
        <v>397</v>
      </c>
      <c r="L169" s="161"/>
      <c r="M169" s="161"/>
    </row>
    <row r="170" spans="1:13" ht="22.7" customHeight="1" x14ac:dyDescent="0.3">
      <c r="A170" s="102"/>
      <c r="B170" s="172"/>
      <c r="C170" s="172"/>
      <c r="D170" s="158" t="s">
        <v>398</v>
      </c>
      <c r="E170" s="158"/>
      <c r="F170" s="106">
        <v>3000</v>
      </c>
      <c r="G170" s="106">
        <v>3000</v>
      </c>
      <c r="H170" s="106">
        <f>F170-G170</f>
        <v>0</v>
      </c>
      <c r="I170" s="157"/>
      <c r="J170" s="157"/>
      <c r="K170" s="157" t="s">
        <v>174</v>
      </c>
      <c r="L170" s="157"/>
      <c r="M170" s="157"/>
    </row>
    <row r="171" spans="1:13" ht="22.7" customHeight="1" x14ac:dyDescent="0.3">
      <c r="A171" s="102"/>
      <c r="B171" s="172"/>
      <c r="C171" s="172"/>
      <c r="D171" s="165"/>
      <c r="E171" s="165"/>
      <c r="F171" s="107"/>
      <c r="G171" s="107"/>
      <c r="H171" s="107"/>
      <c r="I171" s="161" t="s">
        <v>399</v>
      </c>
      <c r="J171" s="161"/>
      <c r="K171" s="161" t="s">
        <v>400</v>
      </c>
      <c r="L171" s="161"/>
      <c r="M171" s="161"/>
    </row>
    <row r="172" spans="1:13" ht="22.7" customHeight="1" x14ac:dyDescent="0.3">
      <c r="A172" s="100" t="s">
        <v>401</v>
      </c>
      <c r="B172" s="112"/>
      <c r="C172" s="112"/>
      <c r="D172" s="110"/>
      <c r="E172" s="111"/>
      <c r="F172" s="106">
        <v>98657</v>
      </c>
      <c r="G172" s="106">
        <f>G173</f>
        <v>101266</v>
      </c>
      <c r="H172" s="106">
        <f t="shared" ref="H172:H174" si="5">F172-G172</f>
        <v>-2609</v>
      </c>
      <c r="I172" s="157"/>
      <c r="J172" s="157"/>
      <c r="K172" s="157" t="s">
        <v>174</v>
      </c>
      <c r="L172" s="157"/>
      <c r="M172" s="157"/>
    </row>
    <row r="173" spans="1:13" ht="22.7" customHeight="1" x14ac:dyDescent="0.3">
      <c r="A173" s="102"/>
      <c r="B173" s="113" t="s">
        <v>401</v>
      </c>
      <c r="C173" s="114"/>
      <c r="D173" s="110"/>
      <c r="E173" s="111"/>
      <c r="F173" s="106">
        <v>98657</v>
      </c>
      <c r="G173" s="106">
        <f>G174+G179+G194+G202+G204+G214</f>
        <v>101266</v>
      </c>
      <c r="H173" s="106">
        <f t="shared" si="5"/>
        <v>-2609</v>
      </c>
      <c r="I173" s="157"/>
      <c r="J173" s="157"/>
      <c r="K173" s="157" t="s">
        <v>174</v>
      </c>
      <c r="L173" s="157"/>
      <c r="M173" s="157"/>
    </row>
    <row r="174" spans="1:13" ht="22.7" customHeight="1" x14ac:dyDescent="0.3">
      <c r="A174" s="102"/>
      <c r="B174" s="172"/>
      <c r="C174" s="172"/>
      <c r="D174" s="158" t="s">
        <v>402</v>
      </c>
      <c r="E174" s="158"/>
      <c r="F174" s="106">
        <v>19500</v>
      </c>
      <c r="G174" s="106">
        <v>19847</v>
      </c>
      <c r="H174" s="106">
        <f t="shared" si="5"/>
        <v>-347</v>
      </c>
      <c r="I174" s="157"/>
      <c r="J174" s="157"/>
      <c r="K174" s="157" t="s">
        <v>174</v>
      </c>
      <c r="L174" s="157"/>
      <c r="M174" s="157"/>
    </row>
    <row r="175" spans="1:13" ht="22.7" customHeight="1" x14ac:dyDescent="0.3">
      <c r="A175" s="102"/>
      <c r="B175" s="172"/>
      <c r="C175" s="172"/>
      <c r="D175" s="165"/>
      <c r="E175" s="165"/>
      <c r="F175" s="107"/>
      <c r="G175" s="107"/>
      <c r="H175" s="107"/>
      <c r="I175" s="161" t="s">
        <v>403</v>
      </c>
      <c r="J175" s="161"/>
      <c r="K175" s="161" t="s">
        <v>404</v>
      </c>
      <c r="L175" s="161"/>
      <c r="M175" s="161"/>
    </row>
    <row r="176" spans="1:13" ht="22.7" customHeight="1" x14ac:dyDescent="0.3">
      <c r="A176" s="102"/>
      <c r="B176" s="172"/>
      <c r="C176" s="172"/>
      <c r="D176" s="165"/>
      <c r="E176" s="165"/>
      <c r="F176" s="107"/>
      <c r="G176" s="107"/>
      <c r="H176" s="107"/>
      <c r="I176" s="161" t="s">
        <v>405</v>
      </c>
      <c r="J176" s="161"/>
      <c r="K176" s="161" t="s">
        <v>406</v>
      </c>
      <c r="L176" s="161"/>
      <c r="M176" s="161"/>
    </row>
    <row r="177" spans="1:13" ht="22.7" customHeight="1" x14ac:dyDescent="0.3">
      <c r="A177" s="102"/>
      <c r="B177" s="172"/>
      <c r="C177" s="172"/>
      <c r="D177" s="165"/>
      <c r="E177" s="165"/>
      <c r="F177" s="107"/>
      <c r="G177" s="107"/>
      <c r="H177" s="107"/>
      <c r="I177" s="161" t="s">
        <v>407</v>
      </c>
      <c r="J177" s="161"/>
      <c r="K177" s="161" t="s">
        <v>406</v>
      </c>
      <c r="L177" s="161"/>
      <c r="M177" s="161"/>
    </row>
    <row r="178" spans="1:13" ht="22.7" customHeight="1" x14ac:dyDescent="0.3">
      <c r="A178" s="102"/>
      <c r="B178" s="172"/>
      <c r="C178" s="172"/>
      <c r="D178" s="165"/>
      <c r="E178" s="165"/>
      <c r="F178" s="107"/>
      <c r="G178" s="107"/>
      <c r="H178" s="107"/>
      <c r="I178" s="161" t="s">
        <v>408</v>
      </c>
      <c r="J178" s="161"/>
      <c r="K178" s="161" t="s">
        <v>406</v>
      </c>
      <c r="L178" s="161"/>
      <c r="M178" s="161"/>
    </row>
    <row r="179" spans="1:13" ht="22.7" customHeight="1" x14ac:dyDescent="0.3">
      <c r="A179" s="102"/>
      <c r="B179" s="172"/>
      <c r="C179" s="172"/>
      <c r="D179" s="158" t="s">
        <v>409</v>
      </c>
      <c r="E179" s="158"/>
      <c r="F179" s="106">
        <v>29400</v>
      </c>
      <c r="G179" s="106">
        <v>20460</v>
      </c>
      <c r="H179" s="106">
        <f>F179-G179</f>
        <v>8940</v>
      </c>
      <c r="I179" s="157"/>
      <c r="J179" s="157"/>
      <c r="K179" s="157" t="s">
        <v>174</v>
      </c>
      <c r="L179" s="157"/>
      <c r="M179" s="157"/>
    </row>
    <row r="180" spans="1:13" ht="22.7" customHeight="1" x14ac:dyDescent="0.3">
      <c r="A180" s="102"/>
      <c r="B180" s="172"/>
      <c r="C180" s="172"/>
      <c r="D180" s="165"/>
      <c r="E180" s="165"/>
      <c r="F180" s="107"/>
      <c r="G180" s="107"/>
      <c r="H180" s="107"/>
      <c r="I180" s="161" t="s">
        <v>410</v>
      </c>
      <c r="J180" s="161"/>
      <c r="K180" s="161" t="s">
        <v>411</v>
      </c>
      <c r="L180" s="161"/>
      <c r="M180" s="161"/>
    </row>
    <row r="181" spans="1:13" ht="22.7" customHeight="1" x14ac:dyDescent="0.3">
      <c r="A181" s="102"/>
      <c r="B181" s="172"/>
      <c r="C181" s="172"/>
      <c r="D181" s="165"/>
      <c r="E181" s="165"/>
      <c r="F181" s="107"/>
      <c r="G181" s="107"/>
      <c r="H181" s="107"/>
      <c r="I181" s="161" t="s">
        <v>412</v>
      </c>
      <c r="J181" s="161"/>
      <c r="K181" s="161" t="s">
        <v>413</v>
      </c>
      <c r="L181" s="161"/>
      <c r="M181" s="161"/>
    </row>
    <row r="182" spans="1:13" ht="22.7" customHeight="1" x14ac:dyDescent="0.3">
      <c r="A182" s="102"/>
      <c r="B182" s="172"/>
      <c r="C182" s="172"/>
      <c r="D182" s="165"/>
      <c r="E182" s="165"/>
      <c r="F182" s="107"/>
      <c r="G182" s="107"/>
      <c r="H182" s="107"/>
      <c r="I182" s="161" t="s">
        <v>414</v>
      </c>
      <c r="J182" s="161"/>
      <c r="K182" s="161" t="s">
        <v>415</v>
      </c>
      <c r="L182" s="161"/>
      <c r="M182" s="161"/>
    </row>
    <row r="183" spans="1:13" ht="24.6" customHeight="1" x14ac:dyDescent="0.3"/>
    <row r="184" spans="1:13" ht="2.1" customHeight="1" x14ac:dyDescent="0.3"/>
    <row r="185" spans="1:13" ht="8.25" customHeight="1" x14ac:dyDescent="0.3"/>
    <row r="186" spans="1:13" ht="17.100000000000001" customHeight="1" x14ac:dyDescent="0.3">
      <c r="A186" s="162" t="s">
        <v>416</v>
      </c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05"/>
    </row>
    <row r="187" spans="1:13" ht="20.25" customHeight="1" x14ac:dyDescent="0.3"/>
    <row r="188" spans="1:13" ht="42.6" customHeight="1" x14ac:dyDescent="0.3">
      <c r="A188" s="168" t="s">
        <v>520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</row>
    <row r="189" spans="1:13" ht="17.100000000000001" customHeight="1" x14ac:dyDescent="0.3">
      <c r="A189" s="118" t="s">
        <v>87</v>
      </c>
      <c r="B189" s="118"/>
      <c r="C189" s="118"/>
      <c r="D189" s="98" t="s">
        <v>88</v>
      </c>
      <c r="E189" s="118" t="s">
        <v>506</v>
      </c>
      <c r="F189" s="118"/>
      <c r="G189" s="118"/>
      <c r="H189" s="118"/>
      <c r="I189" s="118"/>
      <c r="J189" s="118"/>
      <c r="K189" s="160" t="s">
        <v>89</v>
      </c>
      <c r="L189" s="160"/>
      <c r="M189" s="160"/>
    </row>
    <row r="190" spans="1:13" ht="22.7" customHeight="1" x14ac:dyDescent="0.3">
      <c r="A190" s="166" t="s">
        <v>90</v>
      </c>
      <c r="B190" s="166"/>
      <c r="C190" s="166"/>
      <c r="D190" s="166"/>
      <c r="E190" s="166"/>
      <c r="F190" s="169" t="s">
        <v>495</v>
      </c>
      <c r="G190" s="163" t="s">
        <v>496</v>
      </c>
      <c r="H190" s="163" t="s">
        <v>497</v>
      </c>
      <c r="I190" s="166" t="s">
        <v>91</v>
      </c>
      <c r="J190" s="166"/>
      <c r="K190" s="166" t="s">
        <v>3</v>
      </c>
      <c r="L190" s="166"/>
      <c r="M190" s="166"/>
    </row>
    <row r="191" spans="1:13" ht="22.7" customHeight="1" x14ac:dyDescent="0.3">
      <c r="A191" s="99" t="s">
        <v>0</v>
      </c>
      <c r="B191" s="166" t="s">
        <v>1</v>
      </c>
      <c r="C191" s="166"/>
      <c r="D191" s="166" t="s">
        <v>2</v>
      </c>
      <c r="E191" s="166"/>
      <c r="F191" s="166"/>
      <c r="G191" s="164"/>
      <c r="H191" s="164"/>
      <c r="I191" s="166"/>
      <c r="J191" s="166"/>
      <c r="K191" s="166"/>
      <c r="L191" s="166"/>
      <c r="M191" s="166"/>
    </row>
    <row r="192" spans="1:13" ht="22.7" customHeight="1" x14ac:dyDescent="0.3">
      <c r="A192" s="102"/>
      <c r="B192" s="172"/>
      <c r="C192" s="172"/>
      <c r="D192" s="165"/>
      <c r="E192" s="165"/>
      <c r="F192" s="104"/>
      <c r="G192" s="104"/>
      <c r="H192" s="104"/>
      <c r="I192" s="161" t="s">
        <v>417</v>
      </c>
      <c r="J192" s="161"/>
      <c r="K192" s="161" t="s">
        <v>418</v>
      </c>
      <c r="L192" s="161"/>
      <c r="M192" s="161"/>
    </row>
    <row r="193" spans="1:13" ht="22.7" customHeight="1" x14ac:dyDescent="0.3">
      <c r="A193" s="102"/>
      <c r="B193" s="172"/>
      <c r="C193" s="172"/>
      <c r="D193" s="165"/>
      <c r="E193" s="165"/>
      <c r="F193" s="104"/>
      <c r="G193" s="104"/>
      <c r="H193" s="104"/>
      <c r="I193" s="161" t="s">
        <v>419</v>
      </c>
      <c r="J193" s="161"/>
      <c r="K193" s="161" t="s">
        <v>420</v>
      </c>
      <c r="L193" s="161"/>
      <c r="M193" s="161"/>
    </row>
    <row r="194" spans="1:13" ht="22.7" customHeight="1" x14ac:dyDescent="0.3">
      <c r="A194" s="102"/>
      <c r="B194" s="172"/>
      <c r="C194" s="172"/>
      <c r="D194" s="158" t="s">
        <v>421</v>
      </c>
      <c r="E194" s="158"/>
      <c r="F194" s="106">
        <v>10052</v>
      </c>
      <c r="G194" s="106">
        <v>6662</v>
      </c>
      <c r="H194" s="106">
        <f>F194-G194</f>
        <v>3390</v>
      </c>
      <c r="I194" s="157"/>
      <c r="J194" s="157"/>
      <c r="K194" s="157" t="s">
        <v>174</v>
      </c>
      <c r="L194" s="157"/>
      <c r="M194" s="157"/>
    </row>
    <row r="195" spans="1:13" ht="22.7" customHeight="1" x14ac:dyDescent="0.3">
      <c r="A195" s="102"/>
      <c r="B195" s="172"/>
      <c r="C195" s="172"/>
      <c r="D195" s="165"/>
      <c r="E195" s="165"/>
      <c r="F195" s="107"/>
      <c r="G195" s="107"/>
      <c r="H195" s="107"/>
      <c r="I195" s="161" t="s">
        <v>422</v>
      </c>
      <c r="J195" s="161"/>
      <c r="K195" s="161" t="s">
        <v>423</v>
      </c>
      <c r="L195" s="161"/>
      <c r="M195" s="161"/>
    </row>
    <row r="196" spans="1:13" ht="22.7" customHeight="1" x14ac:dyDescent="0.3">
      <c r="A196" s="102"/>
      <c r="B196" s="172"/>
      <c r="C196" s="172"/>
      <c r="D196" s="165"/>
      <c r="E196" s="165"/>
      <c r="F196" s="107"/>
      <c r="G196" s="107"/>
      <c r="H196" s="107"/>
      <c r="I196" s="161" t="s">
        <v>424</v>
      </c>
      <c r="J196" s="161"/>
      <c r="K196" s="161" t="s">
        <v>411</v>
      </c>
      <c r="L196" s="161"/>
      <c r="M196" s="161"/>
    </row>
    <row r="197" spans="1:13" ht="22.7" customHeight="1" x14ac:dyDescent="0.3">
      <c r="A197" s="102"/>
      <c r="B197" s="172"/>
      <c r="C197" s="172"/>
      <c r="D197" s="165"/>
      <c r="E197" s="165"/>
      <c r="F197" s="107"/>
      <c r="G197" s="107"/>
      <c r="H197" s="107"/>
      <c r="I197" s="161" t="s">
        <v>425</v>
      </c>
      <c r="J197" s="161"/>
      <c r="K197" s="161" t="s">
        <v>426</v>
      </c>
      <c r="L197" s="161"/>
      <c r="M197" s="161"/>
    </row>
    <row r="198" spans="1:13" ht="22.7" customHeight="1" x14ac:dyDescent="0.3">
      <c r="A198" s="102"/>
      <c r="B198" s="172"/>
      <c r="C198" s="172"/>
      <c r="D198" s="165"/>
      <c r="E198" s="165"/>
      <c r="F198" s="107"/>
      <c r="G198" s="107"/>
      <c r="H198" s="107"/>
      <c r="I198" s="161" t="s">
        <v>427</v>
      </c>
      <c r="J198" s="161"/>
      <c r="K198" s="161" t="s">
        <v>428</v>
      </c>
      <c r="L198" s="161"/>
      <c r="M198" s="161"/>
    </row>
    <row r="199" spans="1:13" ht="22.7" customHeight="1" x14ac:dyDescent="0.3">
      <c r="A199" s="102"/>
      <c r="B199" s="172"/>
      <c r="C199" s="172"/>
      <c r="D199" s="165"/>
      <c r="E199" s="165"/>
      <c r="F199" s="107"/>
      <c r="G199" s="107"/>
      <c r="H199" s="107"/>
      <c r="I199" s="161" t="s">
        <v>429</v>
      </c>
      <c r="J199" s="161"/>
      <c r="K199" s="161" t="s">
        <v>406</v>
      </c>
      <c r="L199" s="161"/>
      <c r="M199" s="161"/>
    </row>
    <row r="200" spans="1:13" ht="22.7" customHeight="1" x14ac:dyDescent="0.3">
      <c r="A200" s="102"/>
      <c r="B200" s="172"/>
      <c r="C200" s="172"/>
      <c r="D200" s="165"/>
      <c r="E200" s="165"/>
      <c r="F200" s="107"/>
      <c r="G200" s="107"/>
      <c r="H200" s="107"/>
      <c r="I200" s="161" t="s">
        <v>430</v>
      </c>
      <c r="J200" s="161"/>
      <c r="K200" s="161" t="s">
        <v>431</v>
      </c>
      <c r="L200" s="161"/>
      <c r="M200" s="161"/>
    </row>
    <row r="201" spans="1:13" ht="22.7" customHeight="1" x14ac:dyDescent="0.3">
      <c r="A201" s="102"/>
      <c r="B201" s="172"/>
      <c r="C201" s="172"/>
      <c r="D201" s="165"/>
      <c r="E201" s="165"/>
      <c r="F201" s="107"/>
      <c r="G201" s="107"/>
      <c r="H201" s="107"/>
      <c r="I201" s="161" t="s">
        <v>432</v>
      </c>
      <c r="J201" s="161"/>
      <c r="K201" s="161" t="s">
        <v>433</v>
      </c>
      <c r="L201" s="161"/>
      <c r="M201" s="161"/>
    </row>
    <row r="202" spans="1:13" ht="22.7" customHeight="1" x14ac:dyDescent="0.3">
      <c r="A202" s="102"/>
      <c r="B202" s="172"/>
      <c r="C202" s="172"/>
      <c r="D202" s="158" t="s">
        <v>434</v>
      </c>
      <c r="E202" s="158"/>
      <c r="F202" s="106">
        <v>2000</v>
      </c>
      <c r="G202" s="106">
        <v>16687</v>
      </c>
      <c r="H202" s="106">
        <f>F202-G202</f>
        <v>-14687</v>
      </c>
      <c r="I202" s="157"/>
      <c r="J202" s="157"/>
      <c r="K202" s="157" t="s">
        <v>174</v>
      </c>
      <c r="L202" s="157"/>
      <c r="M202" s="157"/>
    </row>
    <row r="203" spans="1:13" ht="22.7" customHeight="1" x14ac:dyDescent="0.3">
      <c r="A203" s="102"/>
      <c r="B203" s="172"/>
      <c r="C203" s="172"/>
      <c r="D203" s="165"/>
      <c r="E203" s="165"/>
      <c r="F203" s="107"/>
      <c r="G203" s="107"/>
      <c r="H203" s="107"/>
      <c r="I203" s="161" t="s">
        <v>435</v>
      </c>
      <c r="J203" s="161"/>
      <c r="K203" s="161" t="s">
        <v>436</v>
      </c>
      <c r="L203" s="161"/>
      <c r="M203" s="161"/>
    </row>
    <row r="204" spans="1:13" ht="22.7" customHeight="1" x14ac:dyDescent="0.3">
      <c r="A204" s="102"/>
      <c r="B204" s="172"/>
      <c r="C204" s="172"/>
      <c r="D204" s="158" t="s">
        <v>437</v>
      </c>
      <c r="E204" s="158"/>
      <c r="F204" s="106">
        <v>37705</v>
      </c>
      <c r="G204" s="106">
        <v>31126</v>
      </c>
      <c r="H204" s="106">
        <f>F204-G204</f>
        <v>6579</v>
      </c>
      <c r="I204" s="157"/>
      <c r="J204" s="157"/>
      <c r="K204" s="157" t="s">
        <v>174</v>
      </c>
      <c r="L204" s="157"/>
      <c r="M204" s="157"/>
    </row>
    <row r="205" spans="1:13" ht="22.7" customHeight="1" x14ac:dyDescent="0.3">
      <c r="A205" s="102"/>
      <c r="B205" s="172"/>
      <c r="C205" s="172"/>
      <c r="D205" s="165"/>
      <c r="E205" s="165"/>
      <c r="F205" s="107"/>
      <c r="G205" s="107"/>
      <c r="H205" s="107"/>
      <c r="I205" s="161" t="s">
        <v>438</v>
      </c>
      <c r="J205" s="161"/>
      <c r="K205" s="161" t="s">
        <v>439</v>
      </c>
      <c r="L205" s="161"/>
      <c r="M205" s="161"/>
    </row>
    <row r="206" spans="1:13" ht="22.7" customHeight="1" x14ac:dyDescent="0.3">
      <c r="A206" s="102"/>
      <c r="B206" s="172"/>
      <c r="C206" s="172"/>
      <c r="D206" s="165"/>
      <c r="E206" s="165"/>
      <c r="F206" s="107"/>
      <c r="G206" s="107"/>
      <c r="H206" s="107"/>
      <c r="I206" s="161" t="s">
        <v>440</v>
      </c>
      <c r="J206" s="161"/>
      <c r="K206" s="161" t="s">
        <v>400</v>
      </c>
      <c r="L206" s="161"/>
      <c r="M206" s="161"/>
    </row>
    <row r="207" spans="1:13" ht="22.7" customHeight="1" x14ac:dyDescent="0.3">
      <c r="A207" s="102"/>
      <c r="B207" s="172"/>
      <c r="C207" s="172"/>
      <c r="D207" s="165"/>
      <c r="E207" s="165"/>
      <c r="F207" s="107"/>
      <c r="G207" s="107"/>
      <c r="H207" s="107"/>
      <c r="I207" s="161" t="s">
        <v>441</v>
      </c>
      <c r="J207" s="161"/>
      <c r="K207" s="161" t="s">
        <v>400</v>
      </c>
      <c r="L207" s="161"/>
      <c r="M207" s="161"/>
    </row>
    <row r="208" spans="1:13" ht="22.7" customHeight="1" x14ac:dyDescent="0.3">
      <c r="A208" s="102"/>
      <c r="B208" s="172"/>
      <c r="C208" s="172"/>
      <c r="D208" s="165"/>
      <c r="E208" s="165"/>
      <c r="F208" s="107"/>
      <c r="G208" s="107"/>
      <c r="H208" s="107"/>
      <c r="I208" s="161" t="s">
        <v>442</v>
      </c>
      <c r="J208" s="161"/>
      <c r="K208" s="161" t="s">
        <v>400</v>
      </c>
      <c r="L208" s="161"/>
      <c r="M208" s="161"/>
    </row>
    <row r="209" spans="1:13" ht="22.7" customHeight="1" x14ac:dyDescent="0.3">
      <c r="A209" s="102"/>
      <c r="B209" s="172"/>
      <c r="C209" s="172"/>
      <c r="D209" s="165"/>
      <c r="E209" s="165"/>
      <c r="F209" s="107"/>
      <c r="G209" s="107"/>
      <c r="H209" s="107"/>
      <c r="I209" s="161" t="s">
        <v>443</v>
      </c>
      <c r="J209" s="161"/>
      <c r="K209" s="161" t="s">
        <v>444</v>
      </c>
      <c r="L209" s="161"/>
      <c r="M209" s="161"/>
    </row>
    <row r="210" spans="1:13" ht="22.7" customHeight="1" x14ac:dyDescent="0.3">
      <c r="A210" s="102"/>
      <c r="B210" s="172"/>
      <c r="C210" s="172"/>
      <c r="D210" s="165"/>
      <c r="E210" s="165"/>
      <c r="F210" s="107"/>
      <c r="G210" s="107"/>
      <c r="H210" s="107"/>
      <c r="I210" s="161" t="s">
        <v>445</v>
      </c>
      <c r="J210" s="161"/>
      <c r="K210" s="161" t="s">
        <v>446</v>
      </c>
      <c r="L210" s="161"/>
      <c r="M210" s="161"/>
    </row>
    <row r="211" spans="1:13" ht="22.7" customHeight="1" x14ac:dyDescent="0.3">
      <c r="A211" s="102"/>
      <c r="B211" s="172"/>
      <c r="C211" s="172"/>
      <c r="D211" s="165"/>
      <c r="E211" s="165"/>
      <c r="F211" s="107"/>
      <c r="G211" s="107"/>
      <c r="H211" s="107"/>
      <c r="I211" s="161" t="s">
        <v>447</v>
      </c>
      <c r="J211" s="161"/>
      <c r="K211" s="161" t="s">
        <v>448</v>
      </c>
      <c r="L211" s="161"/>
      <c r="M211" s="161"/>
    </row>
    <row r="212" spans="1:13" ht="22.7" customHeight="1" x14ac:dyDescent="0.3">
      <c r="A212" s="102"/>
      <c r="B212" s="172"/>
      <c r="C212" s="172"/>
      <c r="D212" s="165"/>
      <c r="E212" s="165"/>
      <c r="F212" s="107"/>
      <c r="G212" s="107"/>
      <c r="H212" s="107"/>
      <c r="I212" s="161" t="s">
        <v>449</v>
      </c>
      <c r="J212" s="161"/>
      <c r="K212" s="161" t="s">
        <v>448</v>
      </c>
      <c r="L212" s="161"/>
      <c r="M212" s="161"/>
    </row>
    <row r="213" spans="1:13" ht="22.7" customHeight="1" x14ac:dyDescent="0.3">
      <c r="A213" s="102"/>
      <c r="B213" s="172"/>
      <c r="C213" s="172"/>
      <c r="D213" s="165"/>
      <c r="E213" s="165"/>
      <c r="F213" s="107"/>
      <c r="G213" s="107"/>
      <c r="H213" s="107"/>
      <c r="I213" s="161" t="s">
        <v>450</v>
      </c>
      <c r="J213" s="161"/>
      <c r="K213" s="161" t="s">
        <v>451</v>
      </c>
      <c r="L213" s="161"/>
      <c r="M213" s="161"/>
    </row>
    <row r="214" spans="1:13" ht="22.7" customHeight="1" x14ac:dyDescent="0.3">
      <c r="A214" s="102"/>
      <c r="B214" s="172"/>
      <c r="C214" s="172"/>
      <c r="D214" s="158" t="s">
        <v>516</v>
      </c>
      <c r="E214" s="158"/>
      <c r="F214" s="106">
        <v>0</v>
      </c>
      <c r="G214" s="106">
        <v>6484</v>
      </c>
      <c r="H214" s="106">
        <f t="shared" ref="H214:H217" si="6">F214-G214</f>
        <v>-6484</v>
      </c>
      <c r="I214" s="157"/>
      <c r="J214" s="157"/>
      <c r="K214" s="157" t="s">
        <v>174</v>
      </c>
      <c r="L214" s="157"/>
      <c r="M214" s="157"/>
    </row>
    <row r="215" spans="1:13" ht="22.7" customHeight="1" x14ac:dyDescent="0.3">
      <c r="A215" s="100" t="s">
        <v>452</v>
      </c>
      <c r="B215" s="112"/>
      <c r="C215" s="112"/>
      <c r="D215" s="110"/>
      <c r="E215" s="111"/>
      <c r="F215" s="106">
        <v>430520</v>
      </c>
      <c r="G215" s="106">
        <f>G216+G235</f>
        <v>400524</v>
      </c>
      <c r="H215" s="106">
        <f t="shared" si="6"/>
        <v>29996</v>
      </c>
      <c r="I215" s="157"/>
      <c r="J215" s="157"/>
      <c r="K215" s="157" t="s">
        <v>174</v>
      </c>
      <c r="L215" s="157"/>
      <c r="M215" s="157"/>
    </row>
    <row r="216" spans="1:13" ht="22.7" customHeight="1" x14ac:dyDescent="0.3">
      <c r="A216" s="102"/>
      <c r="B216" s="113" t="s">
        <v>453</v>
      </c>
      <c r="C216" s="114"/>
      <c r="D216" s="110"/>
      <c r="E216" s="111"/>
      <c r="F216" s="106">
        <v>367820</v>
      </c>
      <c r="G216" s="106">
        <f>G217+G231+G234</f>
        <v>351777</v>
      </c>
      <c r="H216" s="106">
        <f t="shared" si="6"/>
        <v>16043</v>
      </c>
      <c r="I216" s="157"/>
      <c r="J216" s="157"/>
      <c r="K216" s="157" t="s">
        <v>174</v>
      </c>
      <c r="L216" s="157"/>
      <c r="M216" s="157"/>
    </row>
    <row r="217" spans="1:13" ht="22.7" customHeight="1" x14ac:dyDescent="0.3">
      <c r="A217" s="102"/>
      <c r="B217" s="172"/>
      <c r="C217" s="172"/>
      <c r="D217" s="158" t="s">
        <v>454</v>
      </c>
      <c r="E217" s="158"/>
      <c r="F217" s="106">
        <v>303085</v>
      </c>
      <c r="G217" s="106">
        <v>303085</v>
      </c>
      <c r="H217" s="106">
        <f t="shared" si="6"/>
        <v>0</v>
      </c>
      <c r="I217" s="157"/>
      <c r="J217" s="157"/>
      <c r="K217" s="157" t="s">
        <v>174</v>
      </c>
      <c r="L217" s="157"/>
      <c r="M217" s="157"/>
    </row>
    <row r="218" spans="1:13" ht="22.7" customHeight="1" x14ac:dyDescent="0.3">
      <c r="A218" s="102"/>
      <c r="B218" s="172"/>
      <c r="C218" s="172"/>
      <c r="D218" s="165"/>
      <c r="E218" s="165"/>
      <c r="F218" s="107"/>
      <c r="G218" s="107"/>
      <c r="H218" s="107"/>
      <c r="I218" s="161" t="s">
        <v>455</v>
      </c>
      <c r="J218" s="161"/>
      <c r="K218" s="161" t="s">
        <v>456</v>
      </c>
      <c r="L218" s="161"/>
      <c r="M218" s="161"/>
    </row>
    <row r="219" spans="1:13" ht="22.7" customHeight="1" x14ac:dyDescent="0.3">
      <c r="A219" s="102"/>
      <c r="B219" s="172"/>
      <c r="C219" s="172"/>
      <c r="D219" s="165"/>
      <c r="E219" s="165"/>
      <c r="F219" s="107"/>
      <c r="G219" s="107"/>
      <c r="H219" s="107"/>
      <c r="I219" s="161" t="s">
        <v>457</v>
      </c>
      <c r="J219" s="161"/>
      <c r="K219" s="161" t="s">
        <v>458</v>
      </c>
      <c r="L219" s="161"/>
      <c r="M219" s="161"/>
    </row>
    <row r="220" spans="1:13" ht="22.7" customHeight="1" x14ac:dyDescent="0.3">
      <c r="A220" s="102"/>
      <c r="B220" s="172"/>
      <c r="C220" s="172"/>
      <c r="D220" s="165"/>
      <c r="E220" s="165"/>
      <c r="F220" s="107"/>
      <c r="G220" s="107"/>
      <c r="H220" s="107"/>
      <c r="I220" s="161" t="s">
        <v>459</v>
      </c>
      <c r="J220" s="161"/>
      <c r="K220" s="161" t="s">
        <v>460</v>
      </c>
      <c r="L220" s="161"/>
      <c r="M220" s="161"/>
    </row>
    <row r="221" spans="1:13" ht="24.6" customHeight="1" x14ac:dyDescent="0.3"/>
    <row r="222" spans="1:13" ht="2.1" customHeight="1" x14ac:dyDescent="0.3"/>
    <row r="223" spans="1:13" ht="8.4499999999999993" customHeight="1" x14ac:dyDescent="0.3"/>
    <row r="224" spans="1:13" ht="17.100000000000001" customHeight="1" x14ac:dyDescent="0.3">
      <c r="A224" s="162" t="s">
        <v>461</v>
      </c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05"/>
    </row>
    <row r="225" spans="1:13" ht="20.45" customHeight="1" x14ac:dyDescent="0.3"/>
    <row r="226" spans="1:13" ht="42.6" customHeight="1" x14ac:dyDescent="0.3">
      <c r="A226" s="168" t="s">
        <v>520</v>
      </c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</row>
    <row r="227" spans="1:13" ht="17.100000000000001" customHeight="1" x14ac:dyDescent="0.3">
      <c r="A227" s="118" t="s">
        <v>87</v>
      </c>
      <c r="B227" s="118"/>
      <c r="C227" s="118"/>
      <c r="D227" s="98" t="s">
        <v>88</v>
      </c>
      <c r="E227" s="118" t="s">
        <v>506</v>
      </c>
      <c r="F227" s="118"/>
      <c r="G227" s="118"/>
      <c r="H227" s="118"/>
      <c r="I227" s="118"/>
      <c r="J227" s="118"/>
      <c r="K227" s="160" t="s">
        <v>89</v>
      </c>
      <c r="L227" s="160"/>
      <c r="M227" s="160"/>
    </row>
    <row r="228" spans="1:13" ht="22.7" customHeight="1" x14ac:dyDescent="0.3">
      <c r="A228" s="166" t="s">
        <v>90</v>
      </c>
      <c r="B228" s="166"/>
      <c r="C228" s="166"/>
      <c r="D228" s="166"/>
      <c r="E228" s="166"/>
      <c r="F228" s="169" t="s">
        <v>495</v>
      </c>
      <c r="G228" s="163" t="s">
        <v>496</v>
      </c>
      <c r="H228" s="163" t="s">
        <v>497</v>
      </c>
      <c r="I228" s="166" t="s">
        <v>91</v>
      </c>
      <c r="J228" s="166"/>
      <c r="K228" s="166" t="s">
        <v>3</v>
      </c>
      <c r="L228" s="166"/>
      <c r="M228" s="166"/>
    </row>
    <row r="229" spans="1:13" ht="22.7" customHeight="1" x14ac:dyDescent="0.3">
      <c r="A229" s="99" t="s">
        <v>0</v>
      </c>
      <c r="B229" s="166" t="s">
        <v>1</v>
      </c>
      <c r="C229" s="166"/>
      <c r="D229" s="166" t="s">
        <v>2</v>
      </c>
      <c r="E229" s="166"/>
      <c r="F229" s="166"/>
      <c r="G229" s="164"/>
      <c r="H229" s="164"/>
      <c r="I229" s="166"/>
      <c r="J229" s="166"/>
      <c r="K229" s="166"/>
      <c r="L229" s="166"/>
      <c r="M229" s="166"/>
    </row>
    <row r="230" spans="1:13" ht="22.7" customHeight="1" x14ac:dyDescent="0.3">
      <c r="A230" s="102"/>
      <c r="B230" s="172"/>
      <c r="C230" s="172"/>
      <c r="D230" s="165"/>
      <c r="E230" s="165"/>
      <c r="F230" s="104"/>
      <c r="G230" s="104"/>
      <c r="H230" s="104"/>
      <c r="I230" s="161" t="s">
        <v>462</v>
      </c>
      <c r="J230" s="161"/>
      <c r="K230" s="161" t="s">
        <v>463</v>
      </c>
      <c r="L230" s="161"/>
      <c r="M230" s="161"/>
    </row>
    <row r="231" spans="1:13" ht="22.7" customHeight="1" x14ac:dyDescent="0.3">
      <c r="A231" s="102"/>
      <c r="B231" s="172"/>
      <c r="C231" s="172"/>
      <c r="D231" s="158" t="s">
        <v>136</v>
      </c>
      <c r="E231" s="158"/>
      <c r="F231" s="106">
        <v>33792</v>
      </c>
      <c r="G231" s="106">
        <v>33792</v>
      </c>
      <c r="H231" s="106">
        <f>F231-G231</f>
        <v>0</v>
      </c>
      <c r="I231" s="157"/>
      <c r="J231" s="157"/>
      <c r="K231" s="157" t="s">
        <v>174</v>
      </c>
      <c r="L231" s="157"/>
      <c r="M231" s="157"/>
    </row>
    <row r="232" spans="1:13" ht="22.7" customHeight="1" x14ac:dyDescent="0.3">
      <c r="A232" s="102"/>
      <c r="B232" s="172"/>
      <c r="C232" s="172"/>
      <c r="D232" s="165"/>
      <c r="E232" s="165"/>
      <c r="F232" s="107"/>
      <c r="G232" s="107"/>
      <c r="H232" s="107"/>
      <c r="I232" s="161" t="s">
        <v>464</v>
      </c>
      <c r="J232" s="161"/>
      <c r="K232" s="161" t="s">
        <v>465</v>
      </c>
      <c r="L232" s="161"/>
      <c r="M232" s="161"/>
    </row>
    <row r="233" spans="1:13" ht="22.7" customHeight="1" x14ac:dyDescent="0.3">
      <c r="A233" s="102"/>
      <c r="B233" s="172"/>
      <c r="C233" s="172"/>
      <c r="D233" s="165"/>
      <c r="E233" s="165"/>
      <c r="F233" s="107"/>
      <c r="G233" s="107"/>
      <c r="H233" s="107"/>
      <c r="I233" s="161" t="s">
        <v>466</v>
      </c>
      <c r="J233" s="161"/>
      <c r="K233" s="161" t="s">
        <v>467</v>
      </c>
      <c r="L233" s="161"/>
      <c r="M233" s="161"/>
    </row>
    <row r="234" spans="1:13" ht="22.7" customHeight="1" x14ac:dyDescent="0.3">
      <c r="A234" s="102"/>
      <c r="B234" s="172"/>
      <c r="C234" s="172"/>
      <c r="D234" s="158" t="s">
        <v>517</v>
      </c>
      <c r="E234" s="158"/>
      <c r="F234" s="106">
        <v>0</v>
      </c>
      <c r="G234" s="106">
        <v>14900</v>
      </c>
      <c r="H234" s="106">
        <f t="shared" ref="H234:H236" si="7">F234-G234</f>
        <v>-14900</v>
      </c>
      <c r="I234" s="157"/>
      <c r="J234" s="157"/>
      <c r="K234" s="157" t="s">
        <v>174</v>
      </c>
      <c r="L234" s="157"/>
      <c r="M234" s="157"/>
    </row>
    <row r="235" spans="1:13" ht="22.7" customHeight="1" x14ac:dyDescent="0.3">
      <c r="A235" s="102"/>
      <c r="B235" s="113" t="s">
        <v>468</v>
      </c>
      <c r="C235" s="114"/>
      <c r="D235" s="110"/>
      <c r="E235" s="111"/>
      <c r="F235" s="106">
        <v>62700</v>
      </c>
      <c r="G235" s="106">
        <f>G236+G238</f>
        <v>48747</v>
      </c>
      <c r="H235" s="106">
        <f t="shared" si="7"/>
        <v>13953</v>
      </c>
      <c r="I235" s="157"/>
      <c r="J235" s="157"/>
      <c r="K235" s="157" t="s">
        <v>174</v>
      </c>
      <c r="L235" s="157"/>
      <c r="M235" s="157"/>
    </row>
    <row r="236" spans="1:13" ht="22.7" customHeight="1" x14ac:dyDescent="0.3">
      <c r="A236" s="102"/>
      <c r="B236" s="172"/>
      <c r="C236" s="172"/>
      <c r="D236" s="158" t="s">
        <v>469</v>
      </c>
      <c r="E236" s="158"/>
      <c r="F236" s="106">
        <v>15900</v>
      </c>
      <c r="G236" s="106">
        <v>17174</v>
      </c>
      <c r="H236" s="106">
        <f t="shared" si="7"/>
        <v>-1274</v>
      </c>
      <c r="I236" s="157"/>
      <c r="J236" s="157"/>
      <c r="K236" s="157" t="s">
        <v>174</v>
      </c>
      <c r="L236" s="157"/>
      <c r="M236" s="157"/>
    </row>
    <row r="237" spans="1:13" ht="22.7" customHeight="1" x14ac:dyDescent="0.3">
      <c r="A237" s="102"/>
      <c r="B237" s="172"/>
      <c r="C237" s="172"/>
      <c r="D237" s="165"/>
      <c r="E237" s="165"/>
      <c r="F237" s="107"/>
      <c r="G237" s="107"/>
      <c r="H237" s="107"/>
      <c r="I237" s="161" t="s">
        <v>470</v>
      </c>
      <c r="J237" s="161"/>
      <c r="K237" s="161" t="s">
        <v>418</v>
      </c>
      <c r="L237" s="161"/>
      <c r="M237" s="161"/>
    </row>
    <row r="238" spans="1:13" ht="22.7" customHeight="1" x14ac:dyDescent="0.3">
      <c r="A238" s="102"/>
      <c r="B238" s="172"/>
      <c r="C238" s="172"/>
      <c r="D238" s="158" t="s">
        <v>471</v>
      </c>
      <c r="E238" s="158"/>
      <c r="F238" s="106">
        <v>46800</v>
      </c>
      <c r="G238" s="106">
        <v>31573</v>
      </c>
      <c r="H238" s="106">
        <f>F238-G238</f>
        <v>15227</v>
      </c>
      <c r="I238" s="157"/>
      <c r="J238" s="157"/>
      <c r="K238" s="157" t="s">
        <v>174</v>
      </c>
      <c r="L238" s="157"/>
      <c r="M238" s="157"/>
    </row>
    <row r="239" spans="1:13" ht="22.7" customHeight="1" x14ac:dyDescent="0.3">
      <c r="A239" s="102"/>
      <c r="B239" s="172"/>
      <c r="C239" s="172"/>
      <c r="D239" s="165"/>
      <c r="E239" s="165"/>
      <c r="F239" s="107"/>
      <c r="G239" s="107"/>
      <c r="H239" s="107"/>
      <c r="I239" s="161" t="s">
        <v>472</v>
      </c>
      <c r="J239" s="161"/>
      <c r="K239" s="161" t="s">
        <v>473</v>
      </c>
      <c r="L239" s="161"/>
      <c r="M239" s="161"/>
    </row>
    <row r="240" spans="1:13" ht="22.7" customHeight="1" x14ac:dyDescent="0.3">
      <c r="A240" s="102"/>
      <c r="B240" s="172"/>
      <c r="C240" s="172"/>
      <c r="D240" s="165"/>
      <c r="E240" s="165"/>
      <c r="F240" s="107"/>
      <c r="G240" s="107"/>
      <c r="H240" s="107"/>
      <c r="I240" s="161" t="s">
        <v>474</v>
      </c>
      <c r="J240" s="161"/>
      <c r="K240" s="161" t="s">
        <v>475</v>
      </c>
      <c r="L240" s="161"/>
      <c r="M240" s="161"/>
    </row>
    <row r="241" spans="1:13" ht="22.7" customHeight="1" x14ac:dyDescent="0.3">
      <c r="A241" s="100" t="s">
        <v>476</v>
      </c>
      <c r="B241" s="112"/>
      <c r="C241" s="112"/>
      <c r="D241" s="110"/>
      <c r="E241" s="111"/>
      <c r="F241" s="106">
        <v>38280</v>
      </c>
      <c r="G241" s="106">
        <f>G242+G251</f>
        <v>62615</v>
      </c>
      <c r="H241" s="106">
        <f t="shared" ref="H241:H243" si="8">F241-G241</f>
        <v>-24335</v>
      </c>
      <c r="I241" s="157"/>
      <c r="J241" s="157"/>
      <c r="K241" s="157" t="s">
        <v>174</v>
      </c>
      <c r="L241" s="157"/>
      <c r="M241" s="157"/>
    </row>
    <row r="242" spans="1:13" ht="22.7" customHeight="1" x14ac:dyDescent="0.3">
      <c r="A242" s="102"/>
      <c r="B242" s="113" t="s">
        <v>477</v>
      </c>
      <c r="C242" s="114"/>
      <c r="D242" s="110"/>
      <c r="E242" s="111"/>
      <c r="F242" s="106">
        <v>38280</v>
      </c>
      <c r="G242" s="106">
        <f>G243</f>
        <v>20452</v>
      </c>
      <c r="H242" s="106">
        <f t="shared" si="8"/>
        <v>17828</v>
      </c>
      <c r="I242" s="157"/>
      <c r="J242" s="157"/>
      <c r="K242" s="157" t="s">
        <v>174</v>
      </c>
      <c r="L242" s="157"/>
      <c r="M242" s="157"/>
    </row>
    <row r="243" spans="1:13" ht="22.7" customHeight="1" x14ac:dyDescent="0.3">
      <c r="A243" s="102"/>
      <c r="B243" s="172"/>
      <c r="C243" s="172"/>
      <c r="D243" s="158" t="s">
        <v>478</v>
      </c>
      <c r="E243" s="158"/>
      <c r="F243" s="106">
        <v>38280</v>
      </c>
      <c r="G243" s="106">
        <v>20452</v>
      </c>
      <c r="H243" s="106">
        <f t="shared" si="8"/>
        <v>17828</v>
      </c>
      <c r="I243" s="157"/>
      <c r="J243" s="157"/>
      <c r="K243" s="157" t="s">
        <v>174</v>
      </c>
      <c r="L243" s="157"/>
      <c r="M243" s="157"/>
    </row>
    <row r="244" spans="1:13" ht="22.7" customHeight="1" x14ac:dyDescent="0.3">
      <c r="A244" s="102"/>
      <c r="B244" s="172"/>
      <c r="C244" s="172"/>
      <c r="D244" s="165"/>
      <c r="E244" s="165"/>
      <c r="F244" s="107"/>
      <c r="G244" s="107"/>
      <c r="H244" s="107"/>
      <c r="I244" s="161" t="s">
        <v>479</v>
      </c>
      <c r="J244" s="161"/>
      <c r="K244" s="161" t="s">
        <v>480</v>
      </c>
      <c r="L244" s="161"/>
      <c r="M244" s="161"/>
    </row>
    <row r="245" spans="1:13" ht="22.7" customHeight="1" x14ac:dyDescent="0.3">
      <c r="A245" s="102"/>
      <c r="B245" s="172"/>
      <c r="C245" s="172"/>
      <c r="D245" s="165"/>
      <c r="E245" s="165"/>
      <c r="F245" s="107"/>
      <c r="G245" s="107"/>
      <c r="H245" s="107"/>
      <c r="I245" s="161" t="s">
        <v>481</v>
      </c>
      <c r="J245" s="161"/>
      <c r="K245" s="161" t="s">
        <v>482</v>
      </c>
      <c r="L245" s="161"/>
      <c r="M245" s="161"/>
    </row>
    <row r="246" spans="1:13" ht="22.7" customHeight="1" x14ac:dyDescent="0.3">
      <c r="A246" s="102"/>
      <c r="B246" s="172"/>
      <c r="C246" s="172"/>
      <c r="D246" s="165"/>
      <c r="E246" s="165"/>
      <c r="F246" s="107"/>
      <c r="G246" s="107"/>
      <c r="H246" s="107"/>
      <c r="I246" s="161" t="s">
        <v>483</v>
      </c>
      <c r="J246" s="161"/>
      <c r="K246" s="161" t="s">
        <v>484</v>
      </c>
      <c r="L246" s="161"/>
      <c r="M246" s="161"/>
    </row>
    <row r="247" spans="1:13" ht="22.7" customHeight="1" x14ac:dyDescent="0.3">
      <c r="A247" s="102"/>
      <c r="B247" s="172"/>
      <c r="C247" s="172"/>
      <c r="D247" s="165"/>
      <c r="E247" s="165"/>
      <c r="F247" s="107"/>
      <c r="G247" s="107"/>
      <c r="H247" s="107"/>
      <c r="I247" s="161" t="s">
        <v>485</v>
      </c>
      <c r="J247" s="161"/>
      <c r="K247" s="161" t="s">
        <v>486</v>
      </c>
      <c r="L247" s="161"/>
      <c r="M247" s="161"/>
    </row>
    <row r="248" spans="1:13" ht="22.7" customHeight="1" x14ac:dyDescent="0.3">
      <c r="A248" s="102"/>
      <c r="B248" s="172"/>
      <c r="C248" s="172"/>
      <c r="D248" s="165"/>
      <c r="E248" s="165"/>
      <c r="F248" s="107"/>
      <c r="G248" s="107"/>
      <c r="H248" s="107"/>
      <c r="I248" s="161" t="s">
        <v>487</v>
      </c>
      <c r="J248" s="161"/>
      <c r="K248" s="161" t="s">
        <v>488</v>
      </c>
      <c r="L248" s="161"/>
      <c r="M248" s="161"/>
    </row>
    <row r="249" spans="1:13" ht="22.7" customHeight="1" x14ac:dyDescent="0.3">
      <c r="A249" s="102"/>
      <c r="B249" s="172"/>
      <c r="C249" s="172"/>
      <c r="D249" s="165"/>
      <c r="E249" s="165"/>
      <c r="F249" s="107"/>
      <c r="G249" s="107"/>
      <c r="H249" s="107"/>
      <c r="I249" s="161" t="s">
        <v>489</v>
      </c>
      <c r="J249" s="161"/>
      <c r="K249" s="161" t="s">
        <v>490</v>
      </c>
      <c r="L249" s="161"/>
      <c r="M249" s="161"/>
    </row>
    <row r="250" spans="1:13" ht="22.7" customHeight="1" x14ac:dyDescent="0.3">
      <c r="A250" s="102"/>
      <c r="B250" s="172"/>
      <c r="C250" s="172"/>
      <c r="D250" s="165"/>
      <c r="E250" s="165"/>
      <c r="F250" s="107"/>
      <c r="G250" s="107"/>
      <c r="H250" s="107"/>
      <c r="I250" s="161" t="s">
        <v>491</v>
      </c>
      <c r="J250" s="161"/>
      <c r="K250" s="161" t="s">
        <v>492</v>
      </c>
      <c r="L250" s="161"/>
      <c r="M250" s="161"/>
    </row>
    <row r="251" spans="1:13" ht="22.7" customHeight="1" x14ac:dyDescent="0.3">
      <c r="A251" s="102"/>
      <c r="B251" s="113" t="s">
        <v>518</v>
      </c>
      <c r="C251" s="114"/>
      <c r="D251" s="110"/>
      <c r="E251" s="111"/>
      <c r="F251" s="106">
        <v>0</v>
      </c>
      <c r="G251" s="106">
        <f>G252</f>
        <v>42163</v>
      </c>
      <c r="H251" s="106">
        <f t="shared" ref="H251:H252" si="9">F251-G251</f>
        <v>-42163</v>
      </c>
      <c r="I251" s="157"/>
      <c r="J251" s="157"/>
      <c r="K251" s="157" t="s">
        <v>174</v>
      </c>
      <c r="L251" s="157"/>
      <c r="M251" s="157"/>
    </row>
    <row r="252" spans="1:13" ht="22.7" customHeight="1" x14ac:dyDescent="0.3">
      <c r="A252" s="102"/>
      <c r="B252" s="172"/>
      <c r="C252" s="172"/>
      <c r="D252" s="158" t="s">
        <v>519</v>
      </c>
      <c r="E252" s="158"/>
      <c r="F252" s="106">
        <v>0</v>
      </c>
      <c r="G252" s="106">
        <v>42163</v>
      </c>
      <c r="H252" s="106">
        <f t="shared" si="9"/>
        <v>-42163</v>
      </c>
      <c r="I252" s="157"/>
      <c r="J252" s="157"/>
      <c r="K252" s="157" t="s">
        <v>174</v>
      </c>
      <c r="L252" s="157"/>
      <c r="M252" s="157"/>
    </row>
    <row r="253" spans="1:13" ht="22.7" customHeight="1" x14ac:dyDescent="0.3">
      <c r="A253" s="166" t="s">
        <v>493</v>
      </c>
      <c r="B253" s="166"/>
      <c r="C253" s="166"/>
      <c r="D253" s="166"/>
      <c r="E253" s="166"/>
      <c r="F253" s="106">
        <v>1831001</v>
      </c>
      <c r="G253" s="106">
        <f>G6+G119+G172+G215+G241</f>
        <v>1807451</v>
      </c>
      <c r="H253" s="106">
        <f>H6+H119+H172+H215+H241</f>
        <v>23550</v>
      </c>
      <c r="I253" s="173"/>
      <c r="J253" s="173"/>
      <c r="K253" s="167"/>
      <c r="L253" s="167"/>
      <c r="M253" s="167"/>
    </row>
    <row r="254" spans="1:13" ht="183.6" customHeight="1" x14ac:dyDescent="0.3"/>
    <row r="255" spans="1:13" ht="2.1" customHeight="1" x14ac:dyDescent="0.3"/>
    <row r="256" spans="1:13" ht="8.4499999999999993" customHeight="1" x14ac:dyDescent="0.3"/>
    <row r="257" spans="1:12" ht="17.100000000000001" customHeight="1" x14ac:dyDescent="0.3">
      <c r="A257" s="162" t="s">
        <v>494</v>
      </c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05"/>
    </row>
  </sheetData>
  <mergeCells count="829">
    <mergeCell ref="A2:M2"/>
    <mergeCell ref="A4:E4"/>
    <mergeCell ref="F4:F5"/>
    <mergeCell ref="I4:J5"/>
    <mergeCell ref="K4:M5"/>
    <mergeCell ref="B5:C5"/>
    <mergeCell ref="D5:E5"/>
    <mergeCell ref="B8:C8"/>
    <mergeCell ref="D8:E8"/>
    <mergeCell ref="I8:J8"/>
    <mergeCell ref="K8:M8"/>
    <mergeCell ref="B9:C9"/>
    <mergeCell ref="D9:E9"/>
    <mergeCell ref="I9:J9"/>
    <mergeCell ref="K9:M9"/>
    <mergeCell ref="I6:J6"/>
    <mergeCell ref="K6:M6"/>
    <mergeCell ref="I7:J7"/>
    <mergeCell ref="K7:M7"/>
    <mergeCell ref="B12:C12"/>
    <mergeCell ref="D12:E12"/>
    <mergeCell ref="I12:J12"/>
    <mergeCell ref="K12:M12"/>
    <mergeCell ref="B13:C13"/>
    <mergeCell ref="D13:E13"/>
    <mergeCell ref="I13:J13"/>
    <mergeCell ref="K13:M13"/>
    <mergeCell ref="B10:C10"/>
    <mergeCell ref="D10:E10"/>
    <mergeCell ref="I10:J10"/>
    <mergeCell ref="K10:M10"/>
    <mergeCell ref="B11:C11"/>
    <mergeCell ref="D11:E11"/>
    <mergeCell ref="I11:J11"/>
    <mergeCell ref="K11:M11"/>
    <mergeCell ref="B16:C16"/>
    <mergeCell ref="D16:E16"/>
    <mergeCell ref="I16:J16"/>
    <mergeCell ref="K16:M16"/>
    <mergeCell ref="B17:C17"/>
    <mergeCell ref="D17:E17"/>
    <mergeCell ref="I17:J17"/>
    <mergeCell ref="K17:M17"/>
    <mergeCell ref="B14:C14"/>
    <mergeCell ref="D14:E14"/>
    <mergeCell ref="I14:J14"/>
    <mergeCell ref="K14:M14"/>
    <mergeCell ref="B15:C15"/>
    <mergeCell ref="D15:E15"/>
    <mergeCell ref="I15:J15"/>
    <mergeCell ref="K15:M15"/>
    <mergeCell ref="B20:C20"/>
    <mergeCell ref="D20:E20"/>
    <mergeCell ref="I20:J20"/>
    <mergeCell ref="K20:M20"/>
    <mergeCell ref="B21:C21"/>
    <mergeCell ref="D21:E21"/>
    <mergeCell ref="I21:J21"/>
    <mergeCell ref="K21:M21"/>
    <mergeCell ref="B18:C18"/>
    <mergeCell ref="D18:E18"/>
    <mergeCell ref="I18:J18"/>
    <mergeCell ref="K18:M18"/>
    <mergeCell ref="B19:C19"/>
    <mergeCell ref="D19:E19"/>
    <mergeCell ref="I19:J19"/>
    <mergeCell ref="K19:M19"/>
    <mergeCell ref="B24:C24"/>
    <mergeCell ref="D24:E24"/>
    <mergeCell ref="I24:J24"/>
    <mergeCell ref="K24:M24"/>
    <mergeCell ref="B25:C25"/>
    <mergeCell ref="D25:E25"/>
    <mergeCell ref="I25:J25"/>
    <mergeCell ref="K25:M25"/>
    <mergeCell ref="B22:C22"/>
    <mergeCell ref="D22:E22"/>
    <mergeCell ref="I22:J22"/>
    <mergeCell ref="K22:M22"/>
    <mergeCell ref="B23:C23"/>
    <mergeCell ref="D23:E23"/>
    <mergeCell ref="I23:J23"/>
    <mergeCell ref="K23:M23"/>
    <mergeCell ref="B28:C28"/>
    <mergeCell ref="D28:E28"/>
    <mergeCell ref="I28:J28"/>
    <mergeCell ref="K28:M28"/>
    <mergeCell ref="B29:C29"/>
    <mergeCell ref="D29:E29"/>
    <mergeCell ref="I29:J29"/>
    <mergeCell ref="K29:M29"/>
    <mergeCell ref="B26:C26"/>
    <mergeCell ref="D26:E26"/>
    <mergeCell ref="I26:J26"/>
    <mergeCell ref="K26:M26"/>
    <mergeCell ref="B27:C27"/>
    <mergeCell ref="D27:E27"/>
    <mergeCell ref="I27:J27"/>
    <mergeCell ref="K27:M27"/>
    <mergeCell ref="B32:C32"/>
    <mergeCell ref="D32:E32"/>
    <mergeCell ref="I32:J32"/>
    <mergeCell ref="K32:M32"/>
    <mergeCell ref="B33:C33"/>
    <mergeCell ref="D33:E33"/>
    <mergeCell ref="I33:J33"/>
    <mergeCell ref="K33:M33"/>
    <mergeCell ref="B30:C30"/>
    <mergeCell ref="D30:E30"/>
    <mergeCell ref="I30:J30"/>
    <mergeCell ref="K30:M30"/>
    <mergeCell ref="B31:C31"/>
    <mergeCell ref="D31:E31"/>
    <mergeCell ref="I31:J31"/>
    <mergeCell ref="K31:M31"/>
    <mergeCell ref="A41:E41"/>
    <mergeCell ref="F41:F42"/>
    <mergeCell ref="I41:J42"/>
    <mergeCell ref="K41:M42"/>
    <mergeCell ref="B42:C42"/>
    <mergeCell ref="D42:E42"/>
    <mergeCell ref="A37:I37"/>
    <mergeCell ref="J37:K37"/>
    <mergeCell ref="A39:M39"/>
    <mergeCell ref="B45:C45"/>
    <mergeCell ref="D45:E45"/>
    <mergeCell ref="I45:J45"/>
    <mergeCell ref="K45:M45"/>
    <mergeCell ref="B46:C46"/>
    <mergeCell ref="D46:E46"/>
    <mergeCell ref="I46:J46"/>
    <mergeCell ref="K46:M46"/>
    <mergeCell ref="B43:C43"/>
    <mergeCell ref="D43:E43"/>
    <mergeCell ref="I43:J43"/>
    <mergeCell ref="K43:M43"/>
    <mergeCell ref="B44:C44"/>
    <mergeCell ref="D44:E44"/>
    <mergeCell ref="I44:J44"/>
    <mergeCell ref="K44:M44"/>
    <mergeCell ref="B49:C49"/>
    <mergeCell ref="D49:E49"/>
    <mergeCell ref="I49:J49"/>
    <mergeCell ref="K49:M49"/>
    <mergeCell ref="B50:C50"/>
    <mergeCell ref="D50:E50"/>
    <mergeCell ref="I50:J50"/>
    <mergeCell ref="K50:M50"/>
    <mergeCell ref="B47:C47"/>
    <mergeCell ref="D47:E47"/>
    <mergeCell ref="I47:J47"/>
    <mergeCell ref="K47:M47"/>
    <mergeCell ref="B48:C48"/>
    <mergeCell ref="D48:E48"/>
    <mergeCell ref="I48:J48"/>
    <mergeCell ref="K48:M48"/>
    <mergeCell ref="B53:C53"/>
    <mergeCell ref="D53:E53"/>
    <mergeCell ref="I53:J53"/>
    <mergeCell ref="K53:M53"/>
    <mergeCell ref="B54:C54"/>
    <mergeCell ref="D54:E54"/>
    <mergeCell ref="I54:J54"/>
    <mergeCell ref="K54:M54"/>
    <mergeCell ref="B51:C51"/>
    <mergeCell ref="D51:E51"/>
    <mergeCell ref="I51:J51"/>
    <mergeCell ref="K51:M51"/>
    <mergeCell ref="B52:C52"/>
    <mergeCell ref="D52:E52"/>
    <mergeCell ref="I52:J52"/>
    <mergeCell ref="K52:M52"/>
    <mergeCell ref="B57:C57"/>
    <mergeCell ref="D57:E57"/>
    <mergeCell ref="I57:J57"/>
    <mergeCell ref="K57:M57"/>
    <mergeCell ref="B58:C58"/>
    <mergeCell ref="D58:E58"/>
    <mergeCell ref="I58:J58"/>
    <mergeCell ref="K58:M58"/>
    <mergeCell ref="I55:J55"/>
    <mergeCell ref="K55:M55"/>
    <mergeCell ref="B56:C56"/>
    <mergeCell ref="D56:E56"/>
    <mergeCell ref="I56:J56"/>
    <mergeCell ref="K56:M56"/>
    <mergeCell ref="B61:C61"/>
    <mergeCell ref="D61:E61"/>
    <mergeCell ref="I61:J61"/>
    <mergeCell ref="K61:M61"/>
    <mergeCell ref="B62:C62"/>
    <mergeCell ref="D62:E62"/>
    <mergeCell ref="I62:J62"/>
    <mergeCell ref="K62:M62"/>
    <mergeCell ref="B59:C59"/>
    <mergeCell ref="D59:E59"/>
    <mergeCell ref="I59:J59"/>
    <mergeCell ref="K59:M59"/>
    <mergeCell ref="B60:C60"/>
    <mergeCell ref="D60:E60"/>
    <mergeCell ref="I60:J60"/>
    <mergeCell ref="K60:M60"/>
    <mergeCell ref="B65:C65"/>
    <mergeCell ref="D65:E65"/>
    <mergeCell ref="I65:J65"/>
    <mergeCell ref="K65:M65"/>
    <mergeCell ref="B66:C66"/>
    <mergeCell ref="D66:E66"/>
    <mergeCell ref="I66:J66"/>
    <mergeCell ref="K66:M66"/>
    <mergeCell ref="B63:C63"/>
    <mergeCell ref="D63:E63"/>
    <mergeCell ref="I63:J63"/>
    <mergeCell ref="K63:M63"/>
    <mergeCell ref="B64:C64"/>
    <mergeCell ref="D64:E64"/>
    <mergeCell ref="I64:J64"/>
    <mergeCell ref="K64:M64"/>
    <mergeCell ref="B69:C69"/>
    <mergeCell ref="D69:E69"/>
    <mergeCell ref="I69:J69"/>
    <mergeCell ref="K69:M69"/>
    <mergeCell ref="B70:C70"/>
    <mergeCell ref="D70:E70"/>
    <mergeCell ref="I70:J70"/>
    <mergeCell ref="K70:M70"/>
    <mergeCell ref="B67:C67"/>
    <mergeCell ref="D67:E67"/>
    <mergeCell ref="I67:J67"/>
    <mergeCell ref="K67:M67"/>
    <mergeCell ref="B68:C68"/>
    <mergeCell ref="D68:E68"/>
    <mergeCell ref="I68:J68"/>
    <mergeCell ref="K68:M68"/>
    <mergeCell ref="A78:E78"/>
    <mergeCell ref="F78:F79"/>
    <mergeCell ref="I78:J79"/>
    <mergeCell ref="K78:M79"/>
    <mergeCell ref="B79:C79"/>
    <mergeCell ref="D79:E79"/>
    <mergeCell ref="H78:H79"/>
    <mergeCell ref="A74:I74"/>
    <mergeCell ref="J74:K74"/>
    <mergeCell ref="A76:M76"/>
    <mergeCell ref="B82:C82"/>
    <mergeCell ref="D82:E82"/>
    <mergeCell ref="I82:J82"/>
    <mergeCell ref="K82:M82"/>
    <mergeCell ref="B83:C83"/>
    <mergeCell ref="D83:E83"/>
    <mergeCell ref="I83:J83"/>
    <mergeCell ref="K83:M83"/>
    <mergeCell ref="B80:C80"/>
    <mergeCell ref="D80:E80"/>
    <mergeCell ref="I80:J80"/>
    <mergeCell ref="K80:M80"/>
    <mergeCell ref="B81:C81"/>
    <mergeCell ref="D81:E81"/>
    <mergeCell ref="I81:J81"/>
    <mergeCell ref="K81:M81"/>
    <mergeCell ref="B86:C86"/>
    <mergeCell ref="D86:E86"/>
    <mergeCell ref="I86:J86"/>
    <mergeCell ref="K86:M86"/>
    <mergeCell ref="B87:C87"/>
    <mergeCell ref="D87:E87"/>
    <mergeCell ref="I87:J87"/>
    <mergeCell ref="K87:M87"/>
    <mergeCell ref="B84:C84"/>
    <mergeCell ref="D84:E84"/>
    <mergeCell ref="I84:J84"/>
    <mergeCell ref="K84:M84"/>
    <mergeCell ref="B85:C85"/>
    <mergeCell ref="D85:E85"/>
    <mergeCell ref="I85:J85"/>
    <mergeCell ref="K85:M85"/>
    <mergeCell ref="B90:C90"/>
    <mergeCell ref="D90:E90"/>
    <mergeCell ref="I90:J90"/>
    <mergeCell ref="K90:M90"/>
    <mergeCell ref="B91:C91"/>
    <mergeCell ref="D91:E91"/>
    <mergeCell ref="I91:J91"/>
    <mergeCell ref="K91:M91"/>
    <mergeCell ref="B88:C88"/>
    <mergeCell ref="D88:E88"/>
    <mergeCell ref="I88:J88"/>
    <mergeCell ref="K88:M88"/>
    <mergeCell ref="B89:C89"/>
    <mergeCell ref="D89:E89"/>
    <mergeCell ref="I89:J89"/>
    <mergeCell ref="K89:M89"/>
    <mergeCell ref="B94:C94"/>
    <mergeCell ref="D94:E94"/>
    <mergeCell ref="I94:J94"/>
    <mergeCell ref="K94:M94"/>
    <mergeCell ref="B95:C95"/>
    <mergeCell ref="D95:E95"/>
    <mergeCell ref="I95:J95"/>
    <mergeCell ref="K95:M95"/>
    <mergeCell ref="B92:C92"/>
    <mergeCell ref="D92:E92"/>
    <mergeCell ref="I92:J92"/>
    <mergeCell ref="K92:M92"/>
    <mergeCell ref="B93:C93"/>
    <mergeCell ref="D93:E93"/>
    <mergeCell ref="I93:J93"/>
    <mergeCell ref="K93:M93"/>
    <mergeCell ref="B98:C98"/>
    <mergeCell ref="D98:E98"/>
    <mergeCell ref="I98:J98"/>
    <mergeCell ref="K98:M98"/>
    <mergeCell ref="B99:C99"/>
    <mergeCell ref="D99:E99"/>
    <mergeCell ref="I99:J99"/>
    <mergeCell ref="K99:M99"/>
    <mergeCell ref="B96:C96"/>
    <mergeCell ref="D96:E96"/>
    <mergeCell ref="I96:J96"/>
    <mergeCell ref="K96:M96"/>
    <mergeCell ref="B97:C97"/>
    <mergeCell ref="D97:E97"/>
    <mergeCell ref="I97:J97"/>
    <mergeCell ref="K97:M97"/>
    <mergeCell ref="B102:C102"/>
    <mergeCell ref="D102:E102"/>
    <mergeCell ref="I102:J102"/>
    <mergeCell ref="K102:M102"/>
    <mergeCell ref="B103:C103"/>
    <mergeCell ref="D103:E103"/>
    <mergeCell ref="I103:J103"/>
    <mergeCell ref="K103:M103"/>
    <mergeCell ref="B100:C100"/>
    <mergeCell ref="D100:E100"/>
    <mergeCell ref="I100:J100"/>
    <mergeCell ref="K100:M100"/>
    <mergeCell ref="B101:C101"/>
    <mergeCell ref="D101:E101"/>
    <mergeCell ref="I101:J101"/>
    <mergeCell ref="K101:M101"/>
    <mergeCell ref="B107:C107"/>
    <mergeCell ref="D107:E107"/>
    <mergeCell ref="I107:J107"/>
    <mergeCell ref="K107:M107"/>
    <mergeCell ref="B108:C108"/>
    <mergeCell ref="D108:E108"/>
    <mergeCell ref="I108:J108"/>
    <mergeCell ref="K108:M108"/>
    <mergeCell ref="B104:C104"/>
    <mergeCell ref="D104:E104"/>
    <mergeCell ref="I105:J105"/>
    <mergeCell ref="K105:M105"/>
    <mergeCell ref="B106:C106"/>
    <mergeCell ref="D106:E106"/>
    <mergeCell ref="I106:J106"/>
    <mergeCell ref="K106:M106"/>
    <mergeCell ref="I104:J104"/>
    <mergeCell ref="K104:M104"/>
    <mergeCell ref="A116:E116"/>
    <mergeCell ref="F116:F117"/>
    <mergeCell ref="I116:J117"/>
    <mergeCell ref="K116:M117"/>
    <mergeCell ref="B117:C117"/>
    <mergeCell ref="D117:E117"/>
    <mergeCell ref="G116:G117"/>
    <mergeCell ref="H116:H117"/>
    <mergeCell ref="A112:I112"/>
    <mergeCell ref="J112:K112"/>
    <mergeCell ref="A114:M114"/>
    <mergeCell ref="I120:J120"/>
    <mergeCell ref="K120:M120"/>
    <mergeCell ref="B121:C121"/>
    <mergeCell ref="D121:E121"/>
    <mergeCell ref="I121:J121"/>
    <mergeCell ref="K121:M121"/>
    <mergeCell ref="B118:C118"/>
    <mergeCell ref="D118:E118"/>
    <mergeCell ref="I118:J118"/>
    <mergeCell ref="K118:M118"/>
    <mergeCell ref="I119:J119"/>
    <mergeCell ref="K119:M119"/>
    <mergeCell ref="B124:C124"/>
    <mergeCell ref="D124:E124"/>
    <mergeCell ref="I124:J124"/>
    <mergeCell ref="K124:M124"/>
    <mergeCell ref="B125:C125"/>
    <mergeCell ref="D125:E125"/>
    <mergeCell ref="I125:J125"/>
    <mergeCell ref="K125:M125"/>
    <mergeCell ref="B122:C122"/>
    <mergeCell ref="D122:E122"/>
    <mergeCell ref="I122:J122"/>
    <mergeCell ref="K122:M122"/>
    <mergeCell ref="B123:C123"/>
    <mergeCell ref="D123:E123"/>
    <mergeCell ref="I123:J123"/>
    <mergeCell ref="K123:M123"/>
    <mergeCell ref="B128:C128"/>
    <mergeCell ref="D128:E128"/>
    <mergeCell ref="I128:J128"/>
    <mergeCell ref="K128:M128"/>
    <mergeCell ref="B129:C129"/>
    <mergeCell ref="D129:E129"/>
    <mergeCell ref="I129:J129"/>
    <mergeCell ref="K129:M129"/>
    <mergeCell ref="B126:C126"/>
    <mergeCell ref="D126:E126"/>
    <mergeCell ref="I126:J126"/>
    <mergeCell ref="K126:M126"/>
    <mergeCell ref="B127:C127"/>
    <mergeCell ref="D127:E127"/>
    <mergeCell ref="I127:J127"/>
    <mergeCell ref="K127:M127"/>
    <mergeCell ref="B132:C132"/>
    <mergeCell ref="D132:E132"/>
    <mergeCell ref="I132:J132"/>
    <mergeCell ref="K132:M132"/>
    <mergeCell ref="B133:C133"/>
    <mergeCell ref="D133:E133"/>
    <mergeCell ref="I133:J133"/>
    <mergeCell ref="K133:M133"/>
    <mergeCell ref="B130:C130"/>
    <mergeCell ref="D130:E130"/>
    <mergeCell ref="I130:J130"/>
    <mergeCell ref="K130:M130"/>
    <mergeCell ref="B131:C131"/>
    <mergeCell ref="D131:E131"/>
    <mergeCell ref="I131:J131"/>
    <mergeCell ref="K131:M131"/>
    <mergeCell ref="B136:C136"/>
    <mergeCell ref="D136:E136"/>
    <mergeCell ref="I136:J136"/>
    <mergeCell ref="K136:M136"/>
    <mergeCell ref="B137:C137"/>
    <mergeCell ref="D137:E137"/>
    <mergeCell ref="I137:J137"/>
    <mergeCell ref="K137:M137"/>
    <mergeCell ref="B134:C134"/>
    <mergeCell ref="D134:E134"/>
    <mergeCell ref="I134:J134"/>
    <mergeCell ref="K134:M134"/>
    <mergeCell ref="B135:C135"/>
    <mergeCell ref="D135:E135"/>
    <mergeCell ref="I135:J135"/>
    <mergeCell ref="K135:M135"/>
    <mergeCell ref="B140:C140"/>
    <mergeCell ref="D140:E140"/>
    <mergeCell ref="I140:J140"/>
    <mergeCell ref="K140:M140"/>
    <mergeCell ref="B141:C141"/>
    <mergeCell ref="D141:E141"/>
    <mergeCell ref="I141:J141"/>
    <mergeCell ref="K141:M141"/>
    <mergeCell ref="B138:C138"/>
    <mergeCell ref="D138:E138"/>
    <mergeCell ref="I138:J138"/>
    <mergeCell ref="K138:M138"/>
    <mergeCell ref="B139:C139"/>
    <mergeCell ref="D139:E139"/>
    <mergeCell ref="I139:J139"/>
    <mergeCell ref="K139:M139"/>
    <mergeCell ref="B144:C144"/>
    <mergeCell ref="D144:E144"/>
    <mergeCell ref="I144:J144"/>
    <mergeCell ref="K144:M144"/>
    <mergeCell ref="B145:C145"/>
    <mergeCell ref="D145:E145"/>
    <mergeCell ref="I145:J145"/>
    <mergeCell ref="K145:M145"/>
    <mergeCell ref="B142:C142"/>
    <mergeCell ref="D142:E142"/>
    <mergeCell ref="I142:J142"/>
    <mergeCell ref="K142:M142"/>
    <mergeCell ref="B143:C143"/>
    <mergeCell ref="D143:E143"/>
    <mergeCell ref="I143:J143"/>
    <mergeCell ref="K143:M143"/>
    <mergeCell ref="A153:E153"/>
    <mergeCell ref="F153:F154"/>
    <mergeCell ref="I153:J154"/>
    <mergeCell ref="K153:M154"/>
    <mergeCell ref="B154:C154"/>
    <mergeCell ref="D154:E154"/>
    <mergeCell ref="G153:G154"/>
    <mergeCell ref="H153:H154"/>
    <mergeCell ref="A149:I149"/>
    <mergeCell ref="J149:K149"/>
    <mergeCell ref="A151:M151"/>
    <mergeCell ref="B157:C157"/>
    <mergeCell ref="D157:E157"/>
    <mergeCell ref="I157:J157"/>
    <mergeCell ref="K157:M157"/>
    <mergeCell ref="B158:C158"/>
    <mergeCell ref="D158:E158"/>
    <mergeCell ref="I158:J158"/>
    <mergeCell ref="K158:M158"/>
    <mergeCell ref="B155:C155"/>
    <mergeCell ref="D155:E155"/>
    <mergeCell ref="I155:J155"/>
    <mergeCell ref="K155:M155"/>
    <mergeCell ref="B156:C156"/>
    <mergeCell ref="D156:E156"/>
    <mergeCell ref="I156:J156"/>
    <mergeCell ref="K156:M156"/>
    <mergeCell ref="B161:C161"/>
    <mergeCell ref="D161:E161"/>
    <mergeCell ref="I161:J161"/>
    <mergeCell ref="K161:M161"/>
    <mergeCell ref="B162:C162"/>
    <mergeCell ref="D162:E162"/>
    <mergeCell ref="I162:J162"/>
    <mergeCell ref="K162:M162"/>
    <mergeCell ref="B159:C159"/>
    <mergeCell ref="D159:E159"/>
    <mergeCell ref="I159:J159"/>
    <mergeCell ref="K159:M159"/>
    <mergeCell ref="B160:C160"/>
    <mergeCell ref="D160:E160"/>
    <mergeCell ref="I160:J160"/>
    <mergeCell ref="K160:M160"/>
    <mergeCell ref="I165:J165"/>
    <mergeCell ref="K165:M165"/>
    <mergeCell ref="B166:C166"/>
    <mergeCell ref="D166:E166"/>
    <mergeCell ref="I166:J166"/>
    <mergeCell ref="K166:M166"/>
    <mergeCell ref="B163:C163"/>
    <mergeCell ref="D163:E163"/>
    <mergeCell ref="I163:J163"/>
    <mergeCell ref="K163:M163"/>
    <mergeCell ref="B164:C164"/>
    <mergeCell ref="D164:E164"/>
    <mergeCell ref="I164:J164"/>
    <mergeCell ref="K164:M164"/>
    <mergeCell ref="B169:C169"/>
    <mergeCell ref="D169:E169"/>
    <mergeCell ref="I169:J169"/>
    <mergeCell ref="K169:M169"/>
    <mergeCell ref="B170:C170"/>
    <mergeCell ref="D170:E170"/>
    <mergeCell ref="I170:J170"/>
    <mergeCell ref="K170:M170"/>
    <mergeCell ref="B167:C167"/>
    <mergeCell ref="D167:E167"/>
    <mergeCell ref="I167:J167"/>
    <mergeCell ref="K167:M167"/>
    <mergeCell ref="B168:C168"/>
    <mergeCell ref="D168:E168"/>
    <mergeCell ref="I168:J168"/>
    <mergeCell ref="K168:M168"/>
    <mergeCell ref="I173:J173"/>
    <mergeCell ref="K173:M173"/>
    <mergeCell ref="B174:C174"/>
    <mergeCell ref="D174:E174"/>
    <mergeCell ref="I174:J174"/>
    <mergeCell ref="K174:M174"/>
    <mergeCell ref="B171:C171"/>
    <mergeCell ref="D171:E171"/>
    <mergeCell ref="I171:J171"/>
    <mergeCell ref="K171:M171"/>
    <mergeCell ref="I172:J172"/>
    <mergeCell ref="K172:M172"/>
    <mergeCell ref="B177:C177"/>
    <mergeCell ref="D177:E177"/>
    <mergeCell ref="I177:J177"/>
    <mergeCell ref="K177:M177"/>
    <mergeCell ref="B178:C178"/>
    <mergeCell ref="D178:E178"/>
    <mergeCell ref="I178:J178"/>
    <mergeCell ref="K178:M178"/>
    <mergeCell ref="B175:C175"/>
    <mergeCell ref="D175:E175"/>
    <mergeCell ref="I175:J175"/>
    <mergeCell ref="K175:M175"/>
    <mergeCell ref="B176:C176"/>
    <mergeCell ref="D176:E176"/>
    <mergeCell ref="I176:J176"/>
    <mergeCell ref="K176:M176"/>
    <mergeCell ref="B181:C181"/>
    <mergeCell ref="D181:E181"/>
    <mergeCell ref="I181:J181"/>
    <mergeCell ref="K181:M181"/>
    <mergeCell ref="B182:C182"/>
    <mergeCell ref="D182:E182"/>
    <mergeCell ref="I182:J182"/>
    <mergeCell ref="K182:M182"/>
    <mergeCell ref="B179:C179"/>
    <mergeCell ref="D179:E179"/>
    <mergeCell ref="I179:J179"/>
    <mergeCell ref="K179:M179"/>
    <mergeCell ref="B180:C180"/>
    <mergeCell ref="D180:E180"/>
    <mergeCell ref="I180:J180"/>
    <mergeCell ref="K180:M180"/>
    <mergeCell ref="A190:E190"/>
    <mergeCell ref="F190:F191"/>
    <mergeCell ref="I190:J191"/>
    <mergeCell ref="K190:M191"/>
    <mergeCell ref="B191:C191"/>
    <mergeCell ref="D191:E191"/>
    <mergeCell ref="G190:G191"/>
    <mergeCell ref="H190:H191"/>
    <mergeCell ref="A186:I186"/>
    <mergeCell ref="J186:K186"/>
    <mergeCell ref="A188:M188"/>
    <mergeCell ref="B194:C194"/>
    <mergeCell ref="D194:E194"/>
    <mergeCell ref="I194:J194"/>
    <mergeCell ref="K194:M194"/>
    <mergeCell ref="B195:C195"/>
    <mergeCell ref="D195:E195"/>
    <mergeCell ref="I195:J195"/>
    <mergeCell ref="K195:M195"/>
    <mergeCell ref="B192:C192"/>
    <mergeCell ref="D192:E192"/>
    <mergeCell ref="I192:J192"/>
    <mergeCell ref="K192:M192"/>
    <mergeCell ref="B193:C193"/>
    <mergeCell ref="D193:E193"/>
    <mergeCell ref="I193:J193"/>
    <mergeCell ref="K193:M193"/>
    <mergeCell ref="B198:C198"/>
    <mergeCell ref="D198:E198"/>
    <mergeCell ref="I198:J198"/>
    <mergeCell ref="K198:M198"/>
    <mergeCell ref="B199:C199"/>
    <mergeCell ref="D199:E199"/>
    <mergeCell ref="I199:J199"/>
    <mergeCell ref="K199:M199"/>
    <mergeCell ref="B196:C196"/>
    <mergeCell ref="D196:E196"/>
    <mergeCell ref="I196:J196"/>
    <mergeCell ref="K196:M196"/>
    <mergeCell ref="B197:C197"/>
    <mergeCell ref="D197:E197"/>
    <mergeCell ref="I197:J197"/>
    <mergeCell ref="K197:M197"/>
    <mergeCell ref="B202:C202"/>
    <mergeCell ref="D202:E202"/>
    <mergeCell ref="I202:J202"/>
    <mergeCell ref="K202:M202"/>
    <mergeCell ref="B203:C203"/>
    <mergeCell ref="D203:E203"/>
    <mergeCell ref="I203:J203"/>
    <mergeCell ref="K203:M203"/>
    <mergeCell ref="B200:C200"/>
    <mergeCell ref="D200:E200"/>
    <mergeCell ref="I200:J200"/>
    <mergeCell ref="K200:M200"/>
    <mergeCell ref="B201:C201"/>
    <mergeCell ref="D201:E201"/>
    <mergeCell ref="I201:J201"/>
    <mergeCell ref="K201:M201"/>
    <mergeCell ref="B206:C206"/>
    <mergeCell ref="D206:E206"/>
    <mergeCell ref="I206:J206"/>
    <mergeCell ref="K206:M206"/>
    <mergeCell ref="B207:C207"/>
    <mergeCell ref="D207:E207"/>
    <mergeCell ref="I207:J207"/>
    <mergeCell ref="K207:M207"/>
    <mergeCell ref="B204:C204"/>
    <mergeCell ref="D204:E204"/>
    <mergeCell ref="I204:J204"/>
    <mergeCell ref="K204:M204"/>
    <mergeCell ref="B205:C205"/>
    <mergeCell ref="D205:E205"/>
    <mergeCell ref="I205:J205"/>
    <mergeCell ref="K205:M205"/>
    <mergeCell ref="B210:C210"/>
    <mergeCell ref="D210:E210"/>
    <mergeCell ref="I210:J210"/>
    <mergeCell ref="K210:M210"/>
    <mergeCell ref="B211:C211"/>
    <mergeCell ref="D211:E211"/>
    <mergeCell ref="I211:J211"/>
    <mergeCell ref="K211:M211"/>
    <mergeCell ref="B208:C208"/>
    <mergeCell ref="D208:E208"/>
    <mergeCell ref="I208:J208"/>
    <mergeCell ref="K208:M208"/>
    <mergeCell ref="B209:C209"/>
    <mergeCell ref="D209:E209"/>
    <mergeCell ref="I209:J209"/>
    <mergeCell ref="K209:M209"/>
    <mergeCell ref="B214:C214"/>
    <mergeCell ref="D214:E214"/>
    <mergeCell ref="I216:J216"/>
    <mergeCell ref="K216:M216"/>
    <mergeCell ref="I214:J214"/>
    <mergeCell ref="K214:M214"/>
    <mergeCell ref="B212:C212"/>
    <mergeCell ref="D212:E212"/>
    <mergeCell ref="I212:J212"/>
    <mergeCell ref="K212:M212"/>
    <mergeCell ref="B213:C213"/>
    <mergeCell ref="D213:E213"/>
    <mergeCell ref="I213:J213"/>
    <mergeCell ref="K213:M213"/>
    <mergeCell ref="B217:C217"/>
    <mergeCell ref="D217:E217"/>
    <mergeCell ref="I217:J217"/>
    <mergeCell ref="K217:M217"/>
    <mergeCell ref="B218:C218"/>
    <mergeCell ref="D218:E218"/>
    <mergeCell ref="I218:J218"/>
    <mergeCell ref="K218:M218"/>
    <mergeCell ref="I215:J215"/>
    <mergeCell ref="K215:M215"/>
    <mergeCell ref="A224:I224"/>
    <mergeCell ref="J224:K224"/>
    <mergeCell ref="A226:M226"/>
    <mergeCell ref="K227:M227"/>
    <mergeCell ref="B219:C219"/>
    <mergeCell ref="D219:E219"/>
    <mergeCell ref="I219:J219"/>
    <mergeCell ref="K219:M219"/>
    <mergeCell ref="B220:C220"/>
    <mergeCell ref="D220:E220"/>
    <mergeCell ref="I220:J220"/>
    <mergeCell ref="K220:M220"/>
    <mergeCell ref="B230:C230"/>
    <mergeCell ref="D230:E230"/>
    <mergeCell ref="I230:J230"/>
    <mergeCell ref="K230:M230"/>
    <mergeCell ref="B231:C231"/>
    <mergeCell ref="D231:E231"/>
    <mergeCell ref="I231:J231"/>
    <mergeCell ref="K231:M231"/>
    <mergeCell ref="A228:E228"/>
    <mergeCell ref="F228:F229"/>
    <mergeCell ref="I228:J229"/>
    <mergeCell ref="K228:M229"/>
    <mergeCell ref="B229:C229"/>
    <mergeCell ref="D229:E229"/>
    <mergeCell ref="G228:G229"/>
    <mergeCell ref="H228:H229"/>
    <mergeCell ref="I235:J235"/>
    <mergeCell ref="K235:M235"/>
    <mergeCell ref="B236:C236"/>
    <mergeCell ref="D236:E236"/>
    <mergeCell ref="I236:J236"/>
    <mergeCell ref="K236:M236"/>
    <mergeCell ref="B234:C234"/>
    <mergeCell ref="D234:E234"/>
    <mergeCell ref="B232:C232"/>
    <mergeCell ref="D232:E232"/>
    <mergeCell ref="I232:J232"/>
    <mergeCell ref="K232:M232"/>
    <mergeCell ref="B233:C233"/>
    <mergeCell ref="D233:E233"/>
    <mergeCell ref="I233:J233"/>
    <mergeCell ref="K233:M233"/>
    <mergeCell ref="B239:C239"/>
    <mergeCell ref="D239:E239"/>
    <mergeCell ref="I239:J239"/>
    <mergeCell ref="K239:M239"/>
    <mergeCell ref="B240:C240"/>
    <mergeCell ref="D240:E240"/>
    <mergeCell ref="I240:J240"/>
    <mergeCell ref="K240:M240"/>
    <mergeCell ref="B237:C237"/>
    <mergeCell ref="D237:E237"/>
    <mergeCell ref="I237:J237"/>
    <mergeCell ref="K237:M237"/>
    <mergeCell ref="B238:C238"/>
    <mergeCell ref="D238:E238"/>
    <mergeCell ref="I238:J238"/>
    <mergeCell ref="K238:M238"/>
    <mergeCell ref="B243:C243"/>
    <mergeCell ref="D243:E243"/>
    <mergeCell ref="I243:J243"/>
    <mergeCell ref="K243:M243"/>
    <mergeCell ref="B244:C244"/>
    <mergeCell ref="D244:E244"/>
    <mergeCell ref="I244:J244"/>
    <mergeCell ref="K244:M244"/>
    <mergeCell ref="I241:J241"/>
    <mergeCell ref="K241:M241"/>
    <mergeCell ref="I242:J242"/>
    <mergeCell ref="K242:M242"/>
    <mergeCell ref="A253:E253"/>
    <mergeCell ref="I253:J253"/>
    <mergeCell ref="K253:M253"/>
    <mergeCell ref="A257:I257"/>
    <mergeCell ref="J257:K257"/>
    <mergeCell ref="G4:G5"/>
    <mergeCell ref="H4:H5"/>
    <mergeCell ref="G41:G42"/>
    <mergeCell ref="H41:H42"/>
    <mergeCell ref="G78:G79"/>
    <mergeCell ref="B249:C249"/>
    <mergeCell ref="D249:E249"/>
    <mergeCell ref="I249:J249"/>
    <mergeCell ref="K249:M249"/>
    <mergeCell ref="B250:C250"/>
    <mergeCell ref="D250:E250"/>
    <mergeCell ref="I250:J250"/>
    <mergeCell ref="K250:M250"/>
    <mergeCell ref="B247:C247"/>
    <mergeCell ref="D247:E247"/>
    <mergeCell ref="I247:J247"/>
    <mergeCell ref="K247:M247"/>
    <mergeCell ref="B248:C248"/>
    <mergeCell ref="D248:E248"/>
    <mergeCell ref="K3:M3"/>
    <mergeCell ref="K40:M40"/>
    <mergeCell ref="K77:M77"/>
    <mergeCell ref="K115:M115"/>
    <mergeCell ref="K152:M152"/>
    <mergeCell ref="K189:M189"/>
    <mergeCell ref="I234:J234"/>
    <mergeCell ref="K234:M234"/>
    <mergeCell ref="B252:C252"/>
    <mergeCell ref="D252:E252"/>
    <mergeCell ref="I252:J252"/>
    <mergeCell ref="K252:M252"/>
    <mergeCell ref="I251:J251"/>
    <mergeCell ref="K251:M251"/>
    <mergeCell ref="I248:J248"/>
    <mergeCell ref="K248:M248"/>
    <mergeCell ref="B245:C245"/>
    <mergeCell ref="D245:E245"/>
    <mergeCell ref="I245:J245"/>
    <mergeCell ref="K245:M245"/>
    <mergeCell ref="B246:C246"/>
    <mergeCell ref="D246:E246"/>
    <mergeCell ref="I246:J246"/>
    <mergeCell ref="K246:M246"/>
  </mergeCells>
  <phoneticPr fontId="2" type="noConversion"/>
  <pageMargins left="0.19685039370078741" right="0" top="0.59055118110236227" bottom="0" header="0.31496062992125984" footer="0.31496062992125984"/>
  <pageSetup paperSize="9" scale="90" orientation="portrait" r:id="rId1"/>
  <rowBreaks count="5" manualBreakCount="5">
    <brk id="75" max="16383" man="1"/>
    <brk id="113" max="16383" man="1"/>
    <brk id="150" max="16383" man="1"/>
    <brk id="187" max="16383" man="1"/>
    <brk id="2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표지 </vt:lpstr>
      <vt:lpstr>예산총칙</vt:lpstr>
      <vt:lpstr>유치원현황</vt:lpstr>
      <vt:lpstr>세입세출예산관별총괄표</vt:lpstr>
      <vt:lpstr>세입</vt:lpstr>
      <vt:lpstr>세출</vt:lpstr>
      <vt:lpstr>세입!Print_Area</vt:lpstr>
      <vt:lpstr>'표지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2021-02-08T05:47:29Z</cp:lastPrinted>
  <dcterms:created xsi:type="dcterms:W3CDTF">2018-02-27T00:25:46Z</dcterms:created>
  <dcterms:modified xsi:type="dcterms:W3CDTF">2021-02-08T05:47:34Z</dcterms:modified>
</cp:coreProperties>
</file>